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11" activeTab="11"/>
  </bookViews>
  <sheets>
    <sheet name="Předžákyně" sheetId="1" state="hidden" r:id="rId1"/>
    <sheet name="Předžáci" sheetId="2" state="hidden" r:id="rId2"/>
    <sheet name="Žákyně" sheetId="3" state="hidden" r:id="rId3"/>
    <sheet name="Žactvo" sheetId="4" state="hidden" r:id="rId4"/>
    <sheet name="Dorkyně" sheetId="5" state="hidden" r:id="rId5"/>
    <sheet name="Dorost" sheetId="6" state="hidden" r:id="rId6"/>
    <sheet name="ženy" sheetId="7" state="hidden" r:id="rId7"/>
    <sheet name="Dospělí" sheetId="8" state="hidden" r:id="rId8"/>
    <sheet name="Výsledkovka předžákyně" sheetId="9" state="hidden" r:id="rId9"/>
    <sheet name="Výsledkovka žactvo" sheetId="10" state="hidden" r:id="rId10"/>
    <sheet name="Výsledkovka žákyně" sheetId="11" state="hidden" r:id="rId11"/>
    <sheet name="Výsledkovka žáctvo" sheetId="12" r:id="rId12"/>
    <sheet name="Výsledkovka dorkyně" sheetId="13" state="hidden" r:id="rId13"/>
    <sheet name="Výsledkovka dorost" sheetId="14" r:id="rId14"/>
    <sheet name="Výsledkovka ženy" sheetId="15" state="hidden" r:id="rId15"/>
    <sheet name="Výsledkovka dospělí" sheetId="16" r:id="rId16"/>
  </sheets>
  <externalReferences>
    <externalReference r:id="rId19"/>
  </externalReferences>
  <definedNames>
    <definedName name="_xlnm.Print_Area" localSheetId="4">'Dorkyně'!$A$1:$G$12</definedName>
    <definedName name="_xlnm.Print_Area" localSheetId="5">'Dorost'!$A$1:$G$14</definedName>
    <definedName name="_xlnm.Print_Area" localSheetId="7">'Dospělí'!$A$1:$G$17</definedName>
    <definedName name="_xlnm.Print_Area" localSheetId="1">'Předžáci'!$A$1:$G$13</definedName>
    <definedName name="_xlnm.Print_Area" localSheetId="0">'Předžákyně'!$A$1:$G$14</definedName>
    <definedName name="_xlnm.Print_Area" localSheetId="12">'Výsledkovka dorkyně'!$B$1:$F$12</definedName>
    <definedName name="_xlnm.Print_Area" localSheetId="13">'Výsledkovka dorost'!$B$1:$F$13</definedName>
    <definedName name="_xlnm.Print_Area" localSheetId="15">'Výsledkovka dospělí'!$B$1:$F$25</definedName>
    <definedName name="_xlnm.Print_Area" localSheetId="8">'Výsledkovka předžákyně'!$B$1:$F$14</definedName>
    <definedName name="_xlnm.Print_Area" localSheetId="9">'Výsledkovka žactvo'!$B$1:$F$13</definedName>
    <definedName name="_xlnm.Print_Area" localSheetId="11">'Výsledkovka žáctvo'!$B$1:$F$16</definedName>
    <definedName name="_xlnm.Print_Area" localSheetId="10">'Výsledkovka žákyně'!$B$1:$F$14</definedName>
    <definedName name="_xlnm.Print_Area" localSheetId="14">'Výsledkovka ženy'!$B$1:$F$14</definedName>
    <definedName name="_xlnm.Print_Area" localSheetId="3">'Žactvo'!$A$1:$G$16</definedName>
    <definedName name="_xlnm.Print_Area" localSheetId="2">'Žákyně'!$A$1:$G$14</definedName>
    <definedName name="_xlnm.Print_Area" localSheetId="6">'ženy'!$A$1:$G$14</definedName>
  </definedNames>
  <calcPr fullCalcOnLoad="1"/>
</workbook>
</file>

<file path=xl/sharedStrings.xml><?xml version="1.0" encoding="utf-8"?>
<sst xmlns="http://schemas.openxmlformats.org/spreadsheetml/2006/main" count="209" uniqueCount="97">
  <si>
    <t>Kategorie: předžákyně - volná technika</t>
  </si>
  <si>
    <t>Délka tratě: 1 kolo</t>
  </si>
  <si>
    <t>Startovní číslo</t>
  </si>
  <si>
    <t>Příjmení, jméno, klub</t>
  </si>
  <si>
    <t>Ročník</t>
  </si>
  <si>
    <t>Startovní čas</t>
  </si>
  <si>
    <t>Cílový čas</t>
  </si>
  <si>
    <t>Výsledný čas</t>
  </si>
  <si>
    <t>Pořadí</t>
  </si>
  <si>
    <t>Kategorie: předžáci - volná technika</t>
  </si>
  <si>
    <t>Kategorie: žákyně - volná technika</t>
  </si>
  <si>
    <t>Délka tratě: 2 kola</t>
  </si>
  <si>
    <t>Kategorie: dorostenkyně - volná technika</t>
  </si>
  <si>
    <t>Délka tratě: 3 kola</t>
  </si>
  <si>
    <t>Kategorie: ženy - volná technika</t>
  </si>
  <si>
    <t>Datum: 27.12.2011</t>
  </si>
  <si>
    <t>Prezenční listina - JABLONECKÁ ŠESTIDENNÍ 2011</t>
  </si>
  <si>
    <t>Výsledková listina - JABLONECKÁ ŠESTIDENNÍ 2011</t>
  </si>
  <si>
    <t>51     101</t>
  </si>
  <si>
    <t>Datum: 31.12.2011</t>
  </si>
  <si>
    <t>Tuž Jiří, DULI                                                             Pávek Matyáš, DULI</t>
  </si>
  <si>
    <t xml:space="preserve">Délka tratě: 2+2 kola (1 kolo - 750 m) </t>
  </si>
  <si>
    <t xml:space="preserve">Délka tratě: 3+3 kola (1 kolo - 750 m) </t>
  </si>
  <si>
    <t xml:space="preserve">Délka tratě: 4+4 kola (1 kolo - 750 m) </t>
  </si>
  <si>
    <t>Kategorie: dvojice žáctvo - volná technika</t>
  </si>
  <si>
    <t>Kategorie: dvojice dorost - volná technika</t>
  </si>
  <si>
    <t>Kategorie: dvojice dospělí - volná technika</t>
  </si>
  <si>
    <t>52     152</t>
  </si>
  <si>
    <t>Boudík Jiří, SKI JBC                                          Bartošová Jana, SKI JBC</t>
  </si>
  <si>
    <t>53     153</t>
  </si>
  <si>
    <t>54    154</t>
  </si>
  <si>
    <t>55     155</t>
  </si>
  <si>
    <t>Tecl Matyáš, SKI JBC                                          Teclová Julie, SKI JBC</t>
  </si>
  <si>
    <t>56     156</t>
  </si>
  <si>
    <t>Lehký Matyáš, SKI JBC                                    Smetanová Barbora, SKI JBC</t>
  </si>
  <si>
    <t>57     157</t>
  </si>
  <si>
    <t>Kapčiar Tomáš, SKI JBC                                    Kapčiarová Michaela, SKI JBC</t>
  </si>
  <si>
    <t>58     158</t>
  </si>
  <si>
    <t>Hájek Matěj, SKI JBC                                             Antošová Barbora, SKI JBC</t>
  </si>
  <si>
    <t>59     159</t>
  </si>
  <si>
    <t>60     160</t>
  </si>
  <si>
    <t>Kopal Vilém, SKI JBC                                     Možuchová Tereza, SKI JBC</t>
  </si>
  <si>
    <t>Horálek Radek                                                  Zelenková Šárka</t>
  </si>
  <si>
    <t>Zahula Vít, Ski JBC                                             Moravcová Klára, SKI JBC</t>
  </si>
  <si>
    <t>Diděňko Saša, SKI JBC                                               Šaníková Tereza, SKI JBC</t>
  </si>
  <si>
    <t>Brynda Vojtěch, SKI JBC                                            Marxová Pavlína, SKI JBC</t>
  </si>
  <si>
    <t>Hable Rudolf, SKI JBC                                                Masaříková Gábina, SKI JBC</t>
  </si>
  <si>
    <t>Knop Petr, SKI JBC                                                    Wurzová Anna, SKI JBC</t>
  </si>
  <si>
    <t>Douda Adam, SKI JBC                                                Pumrlová Nikola, SKI JBC</t>
  </si>
  <si>
    <t>Antoš Jakub, SKI JBC                                                Tilňáková Karolína, SKI JBC</t>
  </si>
  <si>
    <t>Bešťák Jonáš, SKI JBC                                              Puskarčíková Anna, SKI JBC</t>
  </si>
  <si>
    <t>Pilz Petr, SKI JBC                                                       Lehká Gabriela, SKI JBC</t>
  </si>
  <si>
    <t>Černohorský Marek, SKI JBC                                     Sýkora Jiří, Ski JBC</t>
  </si>
  <si>
    <t>Šmiraus Michal, SKI JBC                                                  Šaník Jan, SKI JBC</t>
  </si>
  <si>
    <t>Prášil Vojtěch, SKI JBC                                              Knopová Kamila, SKI JBC</t>
  </si>
  <si>
    <t>Kracík Josef, SKI JBC                                                Švejdová Kateřina, SKI JBC</t>
  </si>
  <si>
    <t>Bartůněk Michal, SKI JBC                                                     Koucká Zuzana, Ski JBC</t>
  </si>
  <si>
    <t>Masařík Ivan, SKI JBC                                                 Lehká Gábina, SKI JBC</t>
  </si>
  <si>
    <t>Tolar Václav, SKI JBC                                                  Tolarová Soňa, SKI JBC</t>
  </si>
  <si>
    <t>Tryzna Martin, SKI JBC                                              Hásková Kateřina, SKI JBC</t>
  </si>
  <si>
    <t>Šperl Milan, SKI JBC                                                   Šperlová Zuzana, SKI JBC</t>
  </si>
  <si>
    <t>Cihlář Antonín, SKI JBC                                              Kracíková Petra, SKI JBC</t>
  </si>
  <si>
    <t>Patrman Martin, SKI JBC                                            Musilová Magdaléna, SKI JBC</t>
  </si>
  <si>
    <t>Hásek Jan, SKI JBC                                                    Sýkorová Míša, SKI JBC</t>
  </si>
  <si>
    <t>Šimůnek Jaromír, Bóca Team                                       Pešinová Jitka, Bóca Team</t>
  </si>
  <si>
    <t>Polách Martin, SKI JBC                                              Holubová Petra, SKI JBC</t>
  </si>
  <si>
    <t>Krejčí Lukáš, SKI JBC                                                Klusáková barbora, SKI JBC</t>
  </si>
  <si>
    <t>Koudelka Filip, SKI JBC                                       Krchová Zuzana, SKI JBC</t>
  </si>
  <si>
    <t>Kittel Marek, JIJD                                               Benešová Alena, JIJD</t>
  </si>
  <si>
    <t>Ligaun Aleš, SKI JBC                                             Zajíčková Světla, SKI JBC</t>
  </si>
  <si>
    <t>55       55</t>
  </si>
  <si>
    <t>56       56</t>
  </si>
  <si>
    <t>57       57</t>
  </si>
  <si>
    <t>59       59</t>
  </si>
  <si>
    <t>61       61</t>
  </si>
  <si>
    <t>63         63</t>
  </si>
  <si>
    <t>62         62</t>
  </si>
  <si>
    <t>Bohatý aleš, SKI JBC                                                  Paldusová Kristýna, SKI JBC</t>
  </si>
  <si>
    <t>76        76</t>
  </si>
  <si>
    <t>77        77</t>
  </si>
  <si>
    <t>78        78</t>
  </si>
  <si>
    <t>79        79</t>
  </si>
  <si>
    <t>80         80</t>
  </si>
  <si>
    <t>81        81</t>
  </si>
  <si>
    <t>82        82</t>
  </si>
  <si>
    <t>83        83</t>
  </si>
  <si>
    <t>84        84</t>
  </si>
  <si>
    <t>85        85</t>
  </si>
  <si>
    <t>86        86</t>
  </si>
  <si>
    <t>87        87</t>
  </si>
  <si>
    <t>88         88</t>
  </si>
  <si>
    <t>89         89</t>
  </si>
  <si>
    <t>90        90</t>
  </si>
  <si>
    <t>91         91</t>
  </si>
  <si>
    <t>92        92</t>
  </si>
  <si>
    <t>93        93</t>
  </si>
  <si>
    <t>58        58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</si>
</sst>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h:mm:ss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5"/>
      <color indexed="8"/>
      <name val="Arial"/>
      <family val="2"/>
    </font>
    <font>
      <b/>
      <sz val="1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3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 horizontal="center"/>
    </xf>
    <xf numFmtId="14" fontId="19" fillId="0" borderId="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11" borderId="10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/>
    </xf>
    <xf numFmtId="164" fontId="23" fillId="0" borderId="10" xfId="0" applyNumberFormat="1" applyFont="1" applyFill="1" applyBorder="1" applyAlignment="1">
      <alignment horizontal="center" vertical="center"/>
    </xf>
    <xf numFmtId="164" fontId="23" fillId="11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14" fontId="18" fillId="0" borderId="0" xfId="0" applyNumberFormat="1" applyFont="1" applyBorder="1" applyAlignment="1">
      <alignment horizontal="center"/>
    </xf>
    <xf numFmtId="0" fontId="22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164" fontId="23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3" fillId="0" borderId="0" xfId="0" applyFont="1" applyAlignment="1">
      <alignment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vertical="center"/>
    </xf>
    <xf numFmtId="14" fontId="18" fillId="0" borderId="0" xfId="0" applyNumberFormat="1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3" fontId="22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ysledky%206-denni%2028.12.2011%20z&#225;lo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ředžákyně"/>
      <sheetName val="Předžáci"/>
      <sheetName val="Žákyně"/>
      <sheetName val="Žáci"/>
      <sheetName val="Dorostenky"/>
      <sheetName val="Dorostenci"/>
      <sheetName val="ženy"/>
      <sheetName val="Muži"/>
      <sheetName val="Výsledkovka předžákyně"/>
      <sheetName val="Výsledkovka předžáci"/>
      <sheetName val="Výsledkovka žákyně"/>
      <sheetName val="Výsledkovka žáci"/>
      <sheetName val="Výsledkovka dorostenky"/>
      <sheetName val="Výsledkovka dorostenci"/>
      <sheetName val="Výsledkovka ženy"/>
      <sheetName val="Výsledkovka muži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56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1.28125" style="0" customWidth="1"/>
    <col min="2" max="2" width="71.421875" style="0" customWidth="1"/>
    <col min="3" max="3" width="0" style="0" hidden="1" customWidth="1"/>
    <col min="4" max="4" width="14.28125" style="0" customWidth="1"/>
    <col min="5" max="5" width="14.57421875" style="0" customWidth="1"/>
    <col min="6" max="6" width="0" style="0" hidden="1" customWidth="1"/>
    <col min="7" max="7" width="10.7109375" style="0" customWidth="1"/>
  </cols>
  <sheetData>
    <row r="1" spans="1:254" s="1" customFormat="1" ht="18" customHeight="1">
      <c r="A1" s="27" t="s">
        <v>16</v>
      </c>
      <c r="B1" s="27"/>
      <c r="C1" s="27"/>
      <c r="D1" s="27"/>
      <c r="E1" s="27"/>
      <c r="F1" s="27"/>
      <c r="G1" s="27"/>
      <c r="IQ1"/>
      <c r="IR1"/>
      <c r="IS1"/>
      <c r="IT1"/>
    </row>
    <row r="2" spans="1:254" s="1" customFormat="1" ht="18" customHeight="1">
      <c r="A2" s="2"/>
      <c r="B2" s="2"/>
      <c r="C2" s="2"/>
      <c r="D2" s="2"/>
      <c r="E2" s="2"/>
      <c r="F2" s="2"/>
      <c r="G2" s="2"/>
      <c r="IQ2"/>
      <c r="IR2"/>
      <c r="IS2"/>
      <c r="IT2"/>
    </row>
    <row r="3" spans="1:254" s="1" customFormat="1" ht="18" customHeight="1">
      <c r="A3" s="28" t="s">
        <v>0</v>
      </c>
      <c r="B3" s="28"/>
      <c r="C3" s="29" t="s">
        <v>15</v>
      </c>
      <c r="D3" s="29"/>
      <c r="E3" s="29"/>
      <c r="F3" s="29"/>
      <c r="G3" s="29"/>
      <c r="IQ3"/>
      <c r="IR3"/>
      <c r="IS3"/>
      <c r="IT3"/>
    </row>
    <row r="4" spans="1:254" s="1" customFormat="1" ht="18" customHeight="1">
      <c r="A4" s="2" t="s">
        <v>1</v>
      </c>
      <c r="B4" s="3"/>
      <c r="F4" s="4"/>
      <c r="G4" s="4"/>
      <c r="IQ4"/>
      <c r="IR4"/>
      <c r="IS4"/>
      <c r="IT4"/>
    </row>
    <row r="6" spans="1:7" ht="33" customHeight="1">
      <c r="A6" s="5" t="s">
        <v>2</v>
      </c>
      <c r="B6" s="6" t="s">
        <v>3</v>
      </c>
      <c r="C6" s="6" t="s">
        <v>4</v>
      </c>
      <c r="D6" s="7" t="s">
        <v>5</v>
      </c>
      <c r="E6" s="7" t="s">
        <v>6</v>
      </c>
      <c r="F6" s="8" t="s">
        <v>7</v>
      </c>
      <c r="G6" s="9" t="s">
        <v>8</v>
      </c>
    </row>
    <row r="7" spans="1:7" ht="66" customHeight="1">
      <c r="A7" s="10">
        <v>1</v>
      </c>
      <c r="B7" s="11"/>
      <c r="C7" s="12"/>
      <c r="D7" s="13">
        <f aca="true" t="shared" si="0" ref="D7:E56">TIME(0,0,0)</f>
        <v>0</v>
      </c>
      <c r="E7" s="13">
        <f t="shared" si="0"/>
        <v>0</v>
      </c>
      <c r="F7" s="14">
        <f aca="true" t="shared" si="1" ref="F7:F38">E7-D7</f>
        <v>0</v>
      </c>
      <c r="G7" s="12">
        <v>1</v>
      </c>
    </row>
    <row r="8" spans="1:7" ht="66" customHeight="1">
      <c r="A8" s="10"/>
      <c r="B8" s="11"/>
      <c r="C8" s="12"/>
      <c r="D8" s="13">
        <f t="shared" si="0"/>
        <v>0</v>
      </c>
      <c r="E8" s="13">
        <f t="shared" si="0"/>
        <v>0</v>
      </c>
      <c r="F8" s="14">
        <f t="shared" si="1"/>
        <v>0</v>
      </c>
      <c r="G8" s="12">
        <f aca="true" t="shared" si="2" ref="G8:G39">SUM(G7)+1</f>
        <v>2</v>
      </c>
    </row>
    <row r="9" spans="1:7" ht="66" customHeight="1">
      <c r="A9" s="10"/>
      <c r="B9" s="11"/>
      <c r="C9" s="12"/>
      <c r="D9" s="13">
        <f t="shared" si="0"/>
        <v>0</v>
      </c>
      <c r="E9" s="13">
        <f t="shared" si="0"/>
        <v>0</v>
      </c>
      <c r="F9" s="14">
        <f t="shared" si="1"/>
        <v>0</v>
      </c>
      <c r="G9" s="12">
        <f t="shared" si="2"/>
        <v>3</v>
      </c>
    </row>
    <row r="10" spans="1:7" ht="66" customHeight="1">
      <c r="A10" s="10"/>
      <c r="B10" s="11"/>
      <c r="C10" s="12"/>
      <c r="D10" s="13">
        <f t="shared" si="0"/>
        <v>0</v>
      </c>
      <c r="E10" s="13">
        <f t="shared" si="0"/>
        <v>0</v>
      </c>
      <c r="F10" s="14">
        <f t="shared" si="1"/>
        <v>0</v>
      </c>
      <c r="G10" s="12">
        <f t="shared" si="2"/>
        <v>4</v>
      </c>
    </row>
    <row r="11" spans="1:7" ht="66" customHeight="1">
      <c r="A11" s="10"/>
      <c r="B11" s="11"/>
      <c r="C11" s="12"/>
      <c r="D11" s="13">
        <f t="shared" si="0"/>
        <v>0</v>
      </c>
      <c r="E11" s="13">
        <f t="shared" si="0"/>
        <v>0</v>
      </c>
      <c r="F11" s="14">
        <f t="shared" si="1"/>
        <v>0</v>
      </c>
      <c r="G11" s="12">
        <f t="shared" si="2"/>
        <v>5</v>
      </c>
    </row>
    <row r="12" spans="1:7" ht="66" customHeight="1">
      <c r="A12" s="10"/>
      <c r="B12" s="11"/>
      <c r="C12" s="12"/>
      <c r="D12" s="13">
        <f t="shared" si="0"/>
        <v>0</v>
      </c>
      <c r="E12" s="13">
        <f t="shared" si="0"/>
        <v>0</v>
      </c>
      <c r="F12" s="14">
        <f t="shared" si="1"/>
        <v>0</v>
      </c>
      <c r="G12" s="12">
        <f t="shared" si="2"/>
        <v>6</v>
      </c>
    </row>
    <row r="13" spans="1:7" ht="66" customHeight="1">
      <c r="A13" s="10"/>
      <c r="B13" s="11"/>
      <c r="C13" s="12"/>
      <c r="D13" s="13">
        <f t="shared" si="0"/>
        <v>0</v>
      </c>
      <c r="E13" s="13">
        <f t="shared" si="0"/>
        <v>0</v>
      </c>
      <c r="F13" s="14">
        <f t="shared" si="1"/>
        <v>0</v>
      </c>
      <c r="G13" s="12">
        <f t="shared" si="2"/>
        <v>7</v>
      </c>
    </row>
    <row r="14" spans="1:7" ht="66" customHeight="1">
      <c r="A14" s="10"/>
      <c r="B14" s="11"/>
      <c r="C14" s="12"/>
      <c r="D14" s="13">
        <f t="shared" si="0"/>
        <v>0</v>
      </c>
      <c r="E14" s="13">
        <f t="shared" si="0"/>
        <v>0</v>
      </c>
      <c r="F14" s="14">
        <f t="shared" si="1"/>
        <v>0</v>
      </c>
      <c r="G14" s="12">
        <f t="shared" si="2"/>
        <v>8</v>
      </c>
    </row>
    <row r="15" spans="1:7" ht="66" customHeight="1">
      <c r="A15" s="10"/>
      <c r="B15" s="11"/>
      <c r="C15" s="12"/>
      <c r="D15" s="13">
        <f t="shared" si="0"/>
        <v>0</v>
      </c>
      <c r="E15" s="13">
        <f t="shared" si="0"/>
        <v>0</v>
      </c>
      <c r="F15" s="14">
        <f t="shared" si="1"/>
        <v>0</v>
      </c>
      <c r="G15" s="12">
        <f t="shared" si="2"/>
        <v>9</v>
      </c>
    </row>
    <row r="16" spans="1:7" ht="66" customHeight="1">
      <c r="A16" s="10"/>
      <c r="B16" s="11"/>
      <c r="C16" s="12"/>
      <c r="D16" s="13">
        <f t="shared" si="0"/>
        <v>0</v>
      </c>
      <c r="E16" s="13">
        <f t="shared" si="0"/>
        <v>0</v>
      </c>
      <c r="F16" s="14">
        <f t="shared" si="1"/>
        <v>0</v>
      </c>
      <c r="G16" s="12">
        <f t="shared" si="2"/>
        <v>10</v>
      </c>
    </row>
    <row r="17" spans="1:7" ht="66" customHeight="1">
      <c r="A17" s="10"/>
      <c r="B17" s="11"/>
      <c r="C17" s="12"/>
      <c r="D17" s="13">
        <f t="shared" si="0"/>
        <v>0</v>
      </c>
      <c r="E17" s="13">
        <f t="shared" si="0"/>
        <v>0</v>
      </c>
      <c r="F17" s="14">
        <f t="shared" si="1"/>
        <v>0</v>
      </c>
      <c r="G17" s="12">
        <f t="shared" si="2"/>
        <v>11</v>
      </c>
    </row>
    <row r="18" spans="1:7" ht="66" customHeight="1">
      <c r="A18" s="10"/>
      <c r="B18" s="11"/>
      <c r="C18" s="12"/>
      <c r="D18" s="13">
        <f t="shared" si="0"/>
        <v>0</v>
      </c>
      <c r="E18" s="13">
        <f t="shared" si="0"/>
        <v>0</v>
      </c>
      <c r="F18" s="14">
        <f t="shared" si="1"/>
        <v>0</v>
      </c>
      <c r="G18" s="12">
        <f t="shared" si="2"/>
        <v>12</v>
      </c>
    </row>
    <row r="19" spans="1:7" ht="66" customHeight="1">
      <c r="A19" s="10"/>
      <c r="B19" s="11"/>
      <c r="C19" s="12"/>
      <c r="D19" s="13">
        <f t="shared" si="0"/>
        <v>0</v>
      </c>
      <c r="E19" s="13">
        <f t="shared" si="0"/>
        <v>0</v>
      </c>
      <c r="F19" s="14">
        <f t="shared" si="1"/>
        <v>0</v>
      </c>
      <c r="G19" s="12">
        <f t="shared" si="2"/>
        <v>13</v>
      </c>
    </row>
    <row r="20" spans="1:7" ht="66" customHeight="1">
      <c r="A20" s="10"/>
      <c r="B20" s="11"/>
      <c r="C20" s="12"/>
      <c r="D20" s="13">
        <f t="shared" si="0"/>
        <v>0</v>
      </c>
      <c r="E20" s="13">
        <f t="shared" si="0"/>
        <v>0</v>
      </c>
      <c r="F20" s="14">
        <f t="shared" si="1"/>
        <v>0</v>
      </c>
      <c r="G20" s="12">
        <f t="shared" si="2"/>
        <v>14</v>
      </c>
    </row>
    <row r="21" spans="1:7" ht="66" customHeight="1">
      <c r="A21" s="10"/>
      <c r="B21" s="11"/>
      <c r="C21" s="12"/>
      <c r="D21" s="13">
        <f t="shared" si="0"/>
        <v>0</v>
      </c>
      <c r="E21" s="13">
        <f t="shared" si="0"/>
        <v>0</v>
      </c>
      <c r="F21" s="14">
        <f t="shared" si="1"/>
        <v>0</v>
      </c>
      <c r="G21" s="12">
        <f t="shared" si="2"/>
        <v>15</v>
      </c>
    </row>
    <row r="22" spans="1:7" ht="66" customHeight="1">
      <c r="A22" s="10"/>
      <c r="B22" s="11"/>
      <c r="C22" s="12"/>
      <c r="D22" s="13">
        <f t="shared" si="0"/>
        <v>0</v>
      </c>
      <c r="E22" s="13">
        <f t="shared" si="0"/>
        <v>0</v>
      </c>
      <c r="F22" s="14">
        <f t="shared" si="1"/>
        <v>0</v>
      </c>
      <c r="G22" s="12">
        <f t="shared" si="2"/>
        <v>16</v>
      </c>
    </row>
    <row r="23" spans="1:7" ht="66" customHeight="1">
      <c r="A23" s="10"/>
      <c r="B23" s="11"/>
      <c r="C23" s="12"/>
      <c r="D23" s="13">
        <f t="shared" si="0"/>
        <v>0</v>
      </c>
      <c r="E23" s="13">
        <f t="shared" si="0"/>
        <v>0</v>
      </c>
      <c r="F23" s="14">
        <f t="shared" si="1"/>
        <v>0</v>
      </c>
      <c r="G23" s="12">
        <f t="shared" si="2"/>
        <v>17</v>
      </c>
    </row>
    <row r="24" spans="1:7" ht="66" customHeight="1">
      <c r="A24" s="10"/>
      <c r="B24" s="11"/>
      <c r="C24" s="12"/>
      <c r="D24" s="13">
        <f t="shared" si="0"/>
        <v>0</v>
      </c>
      <c r="E24" s="13">
        <f t="shared" si="0"/>
        <v>0</v>
      </c>
      <c r="F24" s="14">
        <f t="shared" si="1"/>
        <v>0</v>
      </c>
      <c r="G24" s="12">
        <f t="shared" si="2"/>
        <v>18</v>
      </c>
    </row>
    <row r="25" spans="1:7" ht="66" customHeight="1">
      <c r="A25" s="10"/>
      <c r="B25" s="11"/>
      <c r="C25" s="12"/>
      <c r="D25" s="13">
        <f t="shared" si="0"/>
        <v>0</v>
      </c>
      <c r="E25" s="13">
        <f t="shared" si="0"/>
        <v>0</v>
      </c>
      <c r="F25" s="14">
        <f t="shared" si="1"/>
        <v>0</v>
      </c>
      <c r="G25" s="12">
        <f t="shared" si="2"/>
        <v>19</v>
      </c>
    </row>
    <row r="26" spans="1:7" ht="66" customHeight="1">
      <c r="A26" s="10"/>
      <c r="B26" s="11"/>
      <c r="C26" s="12"/>
      <c r="D26" s="13">
        <f t="shared" si="0"/>
        <v>0</v>
      </c>
      <c r="E26" s="13">
        <f t="shared" si="0"/>
        <v>0</v>
      </c>
      <c r="F26" s="14">
        <f t="shared" si="1"/>
        <v>0</v>
      </c>
      <c r="G26" s="12">
        <f t="shared" si="2"/>
        <v>20</v>
      </c>
    </row>
    <row r="27" spans="1:7" ht="66" customHeight="1">
      <c r="A27" s="10"/>
      <c r="B27" s="11"/>
      <c r="C27" s="12"/>
      <c r="D27" s="13">
        <f t="shared" si="0"/>
        <v>0</v>
      </c>
      <c r="E27" s="13">
        <f t="shared" si="0"/>
        <v>0</v>
      </c>
      <c r="F27" s="14">
        <f t="shared" si="1"/>
        <v>0</v>
      </c>
      <c r="G27" s="12">
        <f t="shared" si="2"/>
        <v>21</v>
      </c>
    </row>
    <row r="28" spans="1:7" ht="66" customHeight="1">
      <c r="A28" s="10"/>
      <c r="B28" s="11"/>
      <c r="C28" s="12"/>
      <c r="D28" s="13">
        <f t="shared" si="0"/>
        <v>0</v>
      </c>
      <c r="E28" s="13">
        <f t="shared" si="0"/>
        <v>0</v>
      </c>
      <c r="F28" s="14">
        <f t="shared" si="1"/>
        <v>0</v>
      </c>
      <c r="G28" s="12">
        <f t="shared" si="2"/>
        <v>22</v>
      </c>
    </row>
    <row r="29" spans="1:7" ht="66" customHeight="1">
      <c r="A29" s="10"/>
      <c r="B29" s="11"/>
      <c r="C29" s="12"/>
      <c r="D29" s="13">
        <f t="shared" si="0"/>
        <v>0</v>
      </c>
      <c r="E29" s="13">
        <f t="shared" si="0"/>
        <v>0</v>
      </c>
      <c r="F29" s="14">
        <f t="shared" si="1"/>
        <v>0</v>
      </c>
      <c r="G29" s="12">
        <f t="shared" si="2"/>
        <v>23</v>
      </c>
    </row>
    <row r="30" spans="1:7" ht="66" customHeight="1">
      <c r="A30" s="10"/>
      <c r="B30" s="11"/>
      <c r="C30" s="12"/>
      <c r="D30" s="13">
        <f t="shared" si="0"/>
        <v>0</v>
      </c>
      <c r="E30" s="13">
        <f t="shared" si="0"/>
        <v>0</v>
      </c>
      <c r="F30" s="14">
        <f t="shared" si="1"/>
        <v>0</v>
      </c>
      <c r="G30" s="12">
        <f t="shared" si="2"/>
        <v>24</v>
      </c>
    </row>
    <row r="31" spans="1:7" ht="66" customHeight="1">
      <c r="A31" s="10"/>
      <c r="B31" s="11"/>
      <c r="C31" s="12"/>
      <c r="D31" s="13">
        <f t="shared" si="0"/>
        <v>0</v>
      </c>
      <c r="E31" s="13">
        <f t="shared" si="0"/>
        <v>0</v>
      </c>
      <c r="F31" s="14">
        <f t="shared" si="1"/>
        <v>0</v>
      </c>
      <c r="G31" s="12">
        <f t="shared" si="2"/>
        <v>25</v>
      </c>
    </row>
    <row r="32" spans="1:7" ht="66" customHeight="1">
      <c r="A32" s="10"/>
      <c r="B32" s="11"/>
      <c r="C32" s="12"/>
      <c r="D32" s="13">
        <f t="shared" si="0"/>
        <v>0</v>
      </c>
      <c r="E32" s="13">
        <f t="shared" si="0"/>
        <v>0</v>
      </c>
      <c r="F32" s="14">
        <f t="shared" si="1"/>
        <v>0</v>
      </c>
      <c r="G32" s="12">
        <f t="shared" si="2"/>
        <v>26</v>
      </c>
    </row>
    <row r="33" spans="1:7" ht="66" customHeight="1">
      <c r="A33" s="10"/>
      <c r="B33" s="11"/>
      <c r="C33" s="12"/>
      <c r="D33" s="13">
        <f t="shared" si="0"/>
        <v>0</v>
      </c>
      <c r="E33" s="13">
        <f t="shared" si="0"/>
        <v>0</v>
      </c>
      <c r="F33" s="14">
        <f t="shared" si="1"/>
        <v>0</v>
      </c>
      <c r="G33" s="12">
        <f t="shared" si="2"/>
        <v>27</v>
      </c>
    </row>
    <row r="34" spans="1:7" ht="66" customHeight="1">
      <c r="A34" s="10"/>
      <c r="B34" s="11"/>
      <c r="C34" s="12"/>
      <c r="D34" s="13">
        <f t="shared" si="0"/>
        <v>0</v>
      </c>
      <c r="E34" s="13">
        <f t="shared" si="0"/>
        <v>0</v>
      </c>
      <c r="F34" s="14">
        <f t="shared" si="1"/>
        <v>0</v>
      </c>
      <c r="G34" s="12">
        <f t="shared" si="2"/>
        <v>28</v>
      </c>
    </row>
    <row r="35" spans="1:7" ht="66" customHeight="1">
      <c r="A35" s="10"/>
      <c r="B35" s="11"/>
      <c r="C35" s="12"/>
      <c r="D35" s="13">
        <f t="shared" si="0"/>
        <v>0</v>
      </c>
      <c r="E35" s="13">
        <f t="shared" si="0"/>
        <v>0</v>
      </c>
      <c r="F35" s="14">
        <f t="shared" si="1"/>
        <v>0</v>
      </c>
      <c r="G35" s="12">
        <f t="shared" si="2"/>
        <v>29</v>
      </c>
    </row>
    <row r="36" spans="1:7" ht="66" customHeight="1">
      <c r="A36" s="10"/>
      <c r="B36" s="11"/>
      <c r="C36" s="12"/>
      <c r="D36" s="13">
        <f t="shared" si="0"/>
        <v>0</v>
      </c>
      <c r="E36" s="13">
        <f t="shared" si="0"/>
        <v>0</v>
      </c>
      <c r="F36" s="14">
        <f t="shared" si="1"/>
        <v>0</v>
      </c>
      <c r="G36" s="12">
        <f t="shared" si="2"/>
        <v>30</v>
      </c>
    </row>
    <row r="37" spans="1:7" ht="66" customHeight="1">
      <c r="A37" s="10"/>
      <c r="B37" s="11"/>
      <c r="C37" s="12"/>
      <c r="D37" s="13">
        <f t="shared" si="0"/>
        <v>0</v>
      </c>
      <c r="E37" s="13">
        <f t="shared" si="0"/>
        <v>0</v>
      </c>
      <c r="F37" s="14">
        <f t="shared" si="1"/>
        <v>0</v>
      </c>
      <c r="G37" s="12">
        <f t="shared" si="2"/>
        <v>31</v>
      </c>
    </row>
    <row r="38" spans="1:7" ht="66" customHeight="1">
      <c r="A38" s="10"/>
      <c r="B38" s="11"/>
      <c r="C38" s="12"/>
      <c r="D38" s="13">
        <f t="shared" si="0"/>
        <v>0</v>
      </c>
      <c r="E38" s="13">
        <f t="shared" si="0"/>
        <v>0</v>
      </c>
      <c r="F38" s="14">
        <f t="shared" si="1"/>
        <v>0</v>
      </c>
      <c r="G38" s="12">
        <f t="shared" si="2"/>
        <v>32</v>
      </c>
    </row>
    <row r="39" spans="1:7" ht="66" customHeight="1">
      <c r="A39" s="10"/>
      <c r="B39" s="11"/>
      <c r="C39" s="12"/>
      <c r="D39" s="13">
        <f t="shared" si="0"/>
        <v>0</v>
      </c>
      <c r="E39" s="13">
        <f t="shared" si="0"/>
        <v>0</v>
      </c>
      <c r="F39" s="14">
        <f aca="true" t="shared" si="3" ref="F39:F56">E39-D39</f>
        <v>0</v>
      </c>
      <c r="G39" s="12">
        <f t="shared" si="2"/>
        <v>33</v>
      </c>
    </row>
    <row r="40" spans="1:7" ht="66" customHeight="1">
      <c r="A40" s="10"/>
      <c r="B40" s="11"/>
      <c r="C40" s="12"/>
      <c r="D40" s="13">
        <f t="shared" si="0"/>
        <v>0</v>
      </c>
      <c r="E40" s="13">
        <f t="shared" si="0"/>
        <v>0</v>
      </c>
      <c r="F40" s="14">
        <f t="shared" si="3"/>
        <v>0</v>
      </c>
      <c r="G40" s="12">
        <f aca="true" t="shared" si="4" ref="G40:G56">SUM(G39)+1</f>
        <v>34</v>
      </c>
    </row>
    <row r="41" spans="1:7" ht="66" customHeight="1">
      <c r="A41" s="10"/>
      <c r="B41" s="11"/>
      <c r="C41" s="12"/>
      <c r="D41" s="13">
        <f t="shared" si="0"/>
        <v>0</v>
      </c>
      <c r="E41" s="13">
        <f t="shared" si="0"/>
        <v>0</v>
      </c>
      <c r="F41" s="14">
        <f t="shared" si="3"/>
        <v>0</v>
      </c>
      <c r="G41" s="12">
        <f t="shared" si="4"/>
        <v>35</v>
      </c>
    </row>
    <row r="42" spans="1:7" ht="66" customHeight="1">
      <c r="A42" s="10"/>
      <c r="B42" s="11"/>
      <c r="C42" s="12"/>
      <c r="D42" s="13">
        <f t="shared" si="0"/>
        <v>0</v>
      </c>
      <c r="E42" s="13">
        <f t="shared" si="0"/>
        <v>0</v>
      </c>
      <c r="F42" s="14">
        <f t="shared" si="3"/>
        <v>0</v>
      </c>
      <c r="G42" s="12">
        <f t="shared" si="4"/>
        <v>36</v>
      </c>
    </row>
    <row r="43" spans="1:7" ht="66" customHeight="1">
      <c r="A43" s="10"/>
      <c r="B43" s="11"/>
      <c r="C43" s="12"/>
      <c r="D43" s="13">
        <f t="shared" si="0"/>
        <v>0</v>
      </c>
      <c r="E43" s="13">
        <f t="shared" si="0"/>
        <v>0</v>
      </c>
      <c r="F43" s="14">
        <f t="shared" si="3"/>
        <v>0</v>
      </c>
      <c r="G43" s="12">
        <f t="shared" si="4"/>
        <v>37</v>
      </c>
    </row>
    <row r="44" spans="1:7" ht="66" customHeight="1">
      <c r="A44" s="10"/>
      <c r="B44" s="11"/>
      <c r="C44" s="12"/>
      <c r="D44" s="13">
        <f t="shared" si="0"/>
        <v>0</v>
      </c>
      <c r="E44" s="13">
        <f t="shared" si="0"/>
        <v>0</v>
      </c>
      <c r="F44" s="14">
        <f t="shared" si="3"/>
        <v>0</v>
      </c>
      <c r="G44" s="12">
        <f t="shared" si="4"/>
        <v>38</v>
      </c>
    </row>
    <row r="45" spans="1:7" ht="66" customHeight="1">
      <c r="A45" s="10"/>
      <c r="B45" s="11"/>
      <c r="C45" s="12"/>
      <c r="D45" s="13">
        <f t="shared" si="0"/>
        <v>0</v>
      </c>
      <c r="E45" s="13">
        <f t="shared" si="0"/>
        <v>0</v>
      </c>
      <c r="F45" s="14">
        <f t="shared" si="3"/>
        <v>0</v>
      </c>
      <c r="G45" s="12">
        <f t="shared" si="4"/>
        <v>39</v>
      </c>
    </row>
    <row r="46" spans="1:7" ht="66" customHeight="1">
      <c r="A46" s="10"/>
      <c r="B46" s="11"/>
      <c r="C46" s="12"/>
      <c r="D46" s="13">
        <f t="shared" si="0"/>
        <v>0</v>
      </c>
      <c r="E46" s="13">
        <f t="shared" si="0"/>
        <v>0</v>
      </c>
      <c r="F46" s="14">
        <f t="shared" si="3"/>
        <v>0</v>
      </c>
      <c r="G46" s="12">
        <f t="shared" si="4"/>
        <v>40</v>
      </c>
    </row>
    <row r="47" spans="1:7" ht="66" customHeight="1">
      <c r="A47" s="10"/>
      <c r="B47" s="11"/>
      <c r="C47" s="12"/>
      <c r="D47" s="13">
        <f t="shared" si="0"/>
        <v>0</v>
      </c>
      <c r="E47" s="13">
        <f t="shared" si="0"/>
        <v>0</v>
      </c>
      <c r="F47" s="14">
        <f t="shared" si="3"/>
        <v>0</v>
      </c>
      <c r="G47" s="12">
        <f t="shared" si="4"/>
        <v>41</v>
      </c>
    </row>
    <row r="48" spans="1:7" ht="66" customHeight="1">
      <c r="A48" s="10"/>
      <c r="B48" s="11"/>
      <c r="C48" s="12"/>
      <c r="D48" s="13">
        <f t="shared" si="0"/>
        <v>0</v>
      </c>
      <c r="E48" s="13">
        <f t="shared" si="0"/>
        <v>0</v>
      </c>
      <c r="F48" s="14">
        <f t="shared" si="3"/>
        <v>0</v>
      </c>
      <c r="G48" s="12">
        <f t="shared" si="4"/>
        <v>42</v>
      </c>
    </row>
    <row r="49" spans="1:7" ht="66" customHeight="1">
      <c r="A49" s="10"/>
      <c r="B49" s="11"/>
      <c r="C49" s="12"/>
      <c r="D49" s="13">
        <f t="shared" si="0"/>
        <v>0</v>
      </c>
      <c r="E49" s="13">
        <f t="shared" si="0"/>
        <v>0</v>
      </c>
      <c r="F49" s="14">
        <f t="shared" si="3"/>
        <v>0</v>
      </c>
      <c r="G49" s="12">
        <f t="shared" si="4"/>
        <v>43</v>
      </c>
    </row>
    <row r="50" spans="1:7" ht="66" customHeight="1">
      <c r="A50" s="10"/>
      <c r="B50" s="11"/>
      <c r="C50" s="12"/>
      <c r="D50" s="13">
        <f t="shared" si="0"/>
        <v>0</v>
      </c>
      <c r="E50" s="13">
        <f t="shared" si="0"/>
        <v>0</v>
      </c>
      <c r="F50" s="14">
        <f t="shared" si="3"/>
        <v>0</v>
      </c>
      <c r="G50" s="12">
        <f t="shared" si="4"/>
        <v>44</v>
      </c>
    </row>
    <row r="51" spans="1:7" ht="66" customHeight="1">
      <c r="A51" s="10"/>
      <c r="B51" s="11"/>
      <c r="C51" s="12"/>
      <c r="D51" s="13">
        <f t="shared" si="0"/>
        <v>0</v>
      </c>
      <c r="E51" s="13">
        <f t="shared" si="0"/>
        <v>0</v>
      </c>
      <c r="F51" s="14">
        <f t="shared" si="3"/>
        <v>0</v>
      </c>
      <c r="G51" s="12">
        <f t="shared" si="4"/>
        <v>45</v>
      </c>
    </row>
    <row r="52" spans="1:7" ht="66" customHeight="1">
      <c r="A52" s="10"/>
      <c r="B52" s="11"/>
      <c r="C52" s="12"/>
      <c r="D52" s="13">
        <f t="shared" si="0"/>
        <v>0</v>
      </c>
      <c r="E52" s="13">
        <f t="shared" si="0"/>
        <v>0</v>
      </c>
      <c r="F52" s="14">
        <f t="shared" si="3"/>
        <v>0</v>
      </c>
      <c r="G52" s="12">
        <f t="shared" si="4"/>
        <v>46</v>
      </c>
    </row>
    <row r="53" spans="1:7" ht="66" customHeight="1">
      <c r="A53" s="10"/>
      <c r="B53" s="11"/>
      <c r="C53" s="12"/>
      <c r="D53" s="13">
        <f t="shared" si="0"/>
        <v>0</v>
      </c>
      <c r="E53" s="13">
        <f t="shared" si="0"/>
        <v>0</v>
      </c>
      <c r="F53" s="14">
        <f t="shared" si="3"/>
        <v>0</v>
      </c>
      <c r="G53" s="12">
        <f t="shared" si="4"/>
        <v>47</v>
      </c>
    </row>
    <row r="54" spans="1:7" ht="66" customHeight="1">
      <c r="A54" s="10"/>
      <c r="B54" s="11"/>
      <c r="C54" s="12"/>
      <c r="D54" s="13">
        <f t="shared" si="0"/>
        <v>0</v>
      </c>
      <c r="E54" s="13">
        <f t="shared" si="0"/>
        <v>0</v>
      </c>
      <c r="F54" s="14">
        <f t="shared" si="3"/>
        <v>0</v>
      </c>
      <c r="G54" s="12">
        <f t="shared" si="4"/>
        <v>48</v>
      </c>
    </row>
    <row r="55" spans="1:7" ht="66" customHeight="1">
      <c r="A55" s="10"/>
      <c r="B55" s="11"/>
      <c r="C55" s="12"/>
      <c r="D55" s="13">
        <f t="shared" si="0"/>
        <v>0</v>
      </c>
      <c r="E55" s="13">
        <f t="shared" si="0"/>
        <v>0</v>
      </c>
      <c r="F55" s="14">
        <f t="shared" si="3"/>
        <v>0</v>
      </c>
      <c r="G55" s="12">
        <f t="shared" si="4"/>
        <v>49</v>
      </c>
    </row>
    <row r="56" spans="1:7" ht="66" customHeight="1">
      <c r="A56" s="10"/>
      <c r="B56" s="11"/>
      <c r="C56" s="12"/>
      <c r="D56" s="13">
        <f t="shared" si="0"/>
        <v>0</v>
      </c>
      <c r="E56" s="13">
        <f t="shared" si="0"/>
        <v>0</v>
      </c>
      <c r="F56" s="14">
        <f t="shared" si="3"/>
        <v>0</v>
      </c>
      <c r="G56" s="12">
        <f t="shared" si="4"/>
        <v>50</v>
      </c>
    </row>
    <row r="57" ht="66" customHeight="1"/>
    <row r="58" ht="66" customHeight="1"/>
    <row r="59" ht="66" customHeight="1"/>
    <row r="60" ht="66" customHeight="1"/>
    <row r="61" ht="66" customHeight="1"/>
    <row r="62" ht="66" customHeight="1"/>
    <row r="63" ht="66" customHeight="1"/>
    <row r="64" ht="66" customHeight="1"/>
    <row r="65" ht="66" customHeight="1"/>
    <row r="66" ht="66" customHeight="1"/>
    <row r="67" ht="66" customHeight="1"/>
    <row r="68" ht="66" customHeight="1"/>
    <row r="69" ht="66" customHeight="1"/>
    <row r="70" ht="66" customHeight="1"/>
    <row r="71" ht="66" customHeight="1"/>
    <row r="72" ht="66" customHeight="1"/>
    <row r="73" ht="66" customHeight="1"/>
    <row r="74" ht="66" customHeight="1"/>
    <row r="75" ht="66" customHeight="1"/>
    <row r="76" ht="66" customHeight="1"/>
    <row r="77" ht="66" customHeight="1"/>
    <row r="78" ht="66" customHeight="1"/>
    <row r="79" ht="66" customHeight="1"/>
    <row r="80" ht="66" customHeight="1"/>
    <row r="81" ht="66" customHeight="1"/>
    <row r="82" ht="66" customHeight="1"/>
    <row r="83" ht="66" customHeight="1"/>
    <row r="84" ht="66" customHeight="1"/>
    <row r="85" ht="66" customHeight="1"/>
    <row r="86" ht="66" customHeight="1"/>
    <row r="87" ht="66" customHeight="1"/>
    <row r="88" ht="66" customHeight="1"/>
    <row r="89" ht="66" customHeight="1"/>
    <row r="90" ht="66" customHeight="1"/>
    <row r="91" ht="66" customHeight="1"/>
    <row r="92" ht="66" customHeight="1"/>
    <row r="93" ht="66" customHeight="1"/>
    <row r="94" ht="66" customHeight="1"/>
  </sheetData>
  <sheetProtection/>
  <mergeCells count="3">
    <mergeCell ref="A1:G1"/>
    <mergeCell ref="A3:B3"/>
    <mergeCell ref="C3:G3"/>
  </mergeCells>
  <printOptions/>
  <pageMargins left="0.7479166666666667" right="0.7479166666666667" top="0.9840277777777778" bottom="0.9840277777777778" header="0.5118055555555556" footer="0.49236111111111114"/>
  <pageSetup horizontalDpi="300" verticalDpi="300" orientation="landscape" paperSize="9" r:id="rId1"/>
  <headerFooter alignWithMargins="0">
    <oddFooter>&amp;CStránka &amp;P&amp;R&amp;A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1:IU56"/>
  <sheetViews>
    <sheetView zoomScalePageLayoutView="0" workbookViewId="0" topLeftCell="A1">
      <selection activeCell="B1" sqref="B1:F1"/>
    </sheetView>
  </sheetViews>
  <sheetFormatPr defaultColWidth="9.140625" defaultRowHeight="12.75"/>
  <cols>
    <col min="2" max="2" width="11.28125" style="0" customWidth="1"/>
    <col min="3" max="3" width="71.28125" style="0" customWidth="1"/>
    <col min="4" max="4" width="0" style="0" hidden="1" customWidth="1"/>
    <col min="5" max="5" width="20.00390625" style="0" customWidth="1"/>
    <col min="6" max="6" width="10.7109375" style="0" customWidth="1"/>
  </cols>
  <sheetData>
    <row r="1" spans="2:255" s="1" customFormat="1" ht="18" customHeight="1">
      <c r="B1" s="30" t="s">
        <v>17</v>
      </c>
      <c r="C1" s="30"/>
      <c r="D1" s="30"/>
      <c r="E1" s="30"/>
      <c r="F1" s="30"/>
      <c r="IQ1"/>
      <c r="IR1"/>
      <c r="IS1"/>
      <c r="IT1"/>
      <c r="IU1"/>
    </row>
    <row r="2" spans="2:255" s="1" customFormat="1" ht="18" customHeight="1">
      <c r="B2" s="2"/>
      <c r="C2" s="2"/>
      <c r="D2" s="2"/>
      <c r="E2" s="2"/>
      <c r="F2" s="2"/>
      <c r="IQ2"/>
      <c r="IR2"/>
      <c r="IS2"/>
      <c r="IT2"/>
      <c r="IU2"/>
    </row>
    <row r="3" spans="2:255" s="1" customFormat="1" ht="18" customHeight="1">
      <c r="B3" s="28" t="str">
        <f>CONCATENATE(Žactvo!A3)</f>
        <v>Kategorie: dvojice žáctvo - volná technika</v>
      </c>
      <c r="C3" s="28"/>
      <c r="D3" s="28" t="str">
        <f>CONCATENATE(Žactvo!C3)</f>
        <v>Datum: 31.12.2011</v>
      </c>
      <c r="E3" s="28"/>
      <c r="F3" s="28"/>
      <c r="IQ3"/>
      <c r="IR3"/>
      <c r="IS3"/>
      <c r="IT3"/>
      <c r="IU3"/>
    </row>
    <row r="4" spans="2:255" s="1" customFormat="1" ht="18" customHeight="1">
      <c r="B4" s="2" t="str">
        <f>CONCATENATE(Žactvo!A4)</f>
        <v>Délka tratě: 2+2 kola (1 kolo - 750 m) </v>
      </c>
      <c r="C4" s="3"/>
      <c r="D4" s="2"/>
      <c r="E4" s="17"/>
      <c r="F4" s="17"/>
      <c r="IQ4"/>
      <c r="IR4"/>
      <c r="IS4"/>
      <c r="IT4"/>
      <c r="IU4"/>
    </row>
    <row r="6" spans="2:6" ht="33" customHeight="1">
      <c r="B6" s="5" t="s">
        <v>2</v>
      </c>
      <c r="C6" s="6" t="s">
        <v>3</v>
      </c>
      <c r="D6" s="6" t="s">
        <v>4</v>
      </c>
      <c r="E6" s="6" t="s">
        <v>7</v>
      </c>
      <c r="F6" s="9" t="s">
        <v>8</v>
      </c>
    </row>
    <row r="7" spans="2:6" ht="66" customHeight="1">
      <c r="B7" s="19" t="str">
        <f>CONCATENATE(Předžáci!A7)</f>
        <v>51</v>
      </c>
      <c r="C7" s="20">
        <f>CONCATENATE(Předžáci!B7)</f>
      </c>
      <c r="D7" s="12">
        <f>CONCATENATE(Žákyně!C13)</f>
      </c>
      <c r="E7" s="21">
        <f>VALUE(Předžáci!F7)</f>
        <v>0</v>
      </c>
      <c r="F7" s="12">
        <v>1</v>
      </c>
    </row>
    <row r="8" spans="2:6" ht="66" customHeight="1">
      <c r="B8" s="19">
        <f>CONCATENATE(Předžáci!A8)</f>
      </c>
      <c r="C8" s="20">
        <f>CONCATENATE(Předžáci!B8)</f>
      </c>
      <c r="D8" s="12">
        <f>CONCATENATE(Žákyně!C14)</f>
      </c>
      <c r="E8" s="21">
        <f>VALUE(Předžáci!F8)</f>
        <v>0</v>
      </c>
      <c r="F8" s="12">
        <f aca="true" t="shared" si="0" ref="F8:F39">(1)+F7</f>
        <v>2</v>
      </c>
    </row>
    <row r="9" spans="2:6" ht="66" customHeight="1">
      <c r="B9" s="19">
        <f>CONCATENATE(Předžáci!A9)</f>
      </c>
      <c r="C9" s="20">
        <f>CONCATENATE(Předžáci!B9)</f>
      </c>
      <c r="D9" s="12">
        <f>CONCATENATE(Žákyně!C15)</f>
      </c>
      <c r="E9" s="21">
        <f>VALUE(Předžáci!F9)</f>
        <v>0</v>
      </c>
      <c r="F9" s="12">
        <f t="shared" si="0"/>
        <v>3</v>
      </c>
    </row>
    <row r="10" spans="2:6" ht="66" customHeight="1">
      <c r="B10" s="19">
        <f>CONCATENATE(Předžáci!A10)</f>
      </c>
      <c r="C10" s="20">
        <f>CONCATENATE(Předžáci!B10)</f>
      </c>
      <c r="D10" s="12">
        <f>CONCATENATE(Žákyně!C16)</f>
      </c>
      <c r="E10" s="21">
        <f>VALUE(Předžáci!F10)</f>
        <v>0</v>
      </c>
      <c r="F10" s="12">
        <f t="shared" si="0"/>
        <v>4</v>
      </c>
    </row>
    <row r="11" spans="2:6" ht="66" customHeight="1">
      <c r="B11" s="19">
        <f>CONCATENATE(Předžáci!A11)</f>
      </c>
      <c r="C11" s="20">
        <f>CONCATENATE(Předžáci!B11)</f>
      </c>
      <c r="D11" s="12">
        <f>CONCATENATE(Žákyně!C17)</f>
      </c>
      <c r="E11" s="21">
        <f>VALUE(Předžáci!F11)</f>
        <v>0</v>
      </c>
      <c r="F11" s="12">
        <f t="shared" si="0"/>
        <v>5</v>
      </c>
    </row>
    <row r="12" spans="2:6" ht="66" customHeight="1">
      <c r="B12" s="19">
        <f>CONCATENATE(Předžáci!A12)</f>
      </c>
      <c r="C12" s="20">
        <f>CONCATENATE(Předžáci!B12)</f>
      </c>
      <c r="D12" s="12">
        <f>CONCATENATE(Žákyně!C18)</f>
      </c>
      <c r="E12" s="21">
        <f>VALUE(Předžáci!F12)</f>
        <v>0</v>
      </c>
      <c r="F12" s="12">
        <f t="shared" si="0"/>
        <v>6</v>
      </c>
    </row>
    <row r="13" spans="2:6" ht="66" customHeight="1">
      <c r="B13" s="19">
        <f>CONCATENATE(Předžáci!A13)</f>
      </c>
      <c r="C13" s="20">
        <f>CONCATENATE(Předžáci!B13)</f>
      </c>
      <c r="D13" s="12">
        <f>CONCATENATE(Žákyně!C19)</f>
      </c>
      <c r="E13" s="21">
        <f>VALUE(Předžáci!F13)</f>
        <v>0</v>
      </c>
      <c r="F13" s="12">
        <f t="shared" si="0"/>
        <v>7</v>
      </c>
    </row>
    <row r="14" spans="2:6" ht="66" customHeight="1">
      <c r="B14" s="19">
        <f>CONCATENATE(Předžáci!A14)</f>
      </c>
      <c r="C14" s="20">
        <f>CONCATENATE(Předžáci!B14)</f>
      </c>
      <c r="D14" s="12">
        <f>CONCATENATE(Žákyně!C20)</f>
      </c>
      <c r="E14" s="21">
        <f>VALUE(Předžáci!F14)</f>
        <v>0</v>
      </c>
      <c r="F14" s="12">
        <f t="shared" si="0"/>
        <v>8</v>
      </c>
    </row>
    <row r="15" spans="2:6" ht="66" customHeight="1">
      <c r="B15" s="19">
        <f>CONCATENATE(Předžáci!A15)</f>
      </c>
      <c r="C15" s="20">
        <f>CONCATENATE(Předžáci!B15)</f>
      </c>
      <c r="D15" s="12">
        <f>CONCATENATE(Žákyně!C21)</f>
      </c>
      <c r="E15" s="21">
        <f>VALUE(Předžáci!F15)</f>
        <v>0</v>
      </c>
      <c r="F15" s="12">
        <f t="shared" si="0"/>
        <v>9</v>
      </c>
    </row>
    <row r="16" spans="2:6" ht="66" customHeight="1">
      <c r="B16" s="19">
        <f>CONCATENATE(Předžáci!A16)</f>
      </c>
      <c r="C16" s="20">
        <f>CONCATENATE(Předžáci!B16)</f>
      </c>
      <c r="D16" s="12">
        <f>CONCATENATE(Žákyně!C22)</f>
      </c>
      <c r="E16" s="21">
        <f>VALUE(Předžáci!F16)</f>
        <v>0</v>
      </c>
      <c r="F16" s="12">
        <f t="shared" si="0"/>
        <v>10</v>
      </c>
    </row>
    <row r="17" spans="2:6" ht="66" customHeight="1">
      <c r="B17" s="19">
        <f>CONCATENATE(Předžáci!A17)</f>
      </c>
      <c r="C17" s="20">
        <f>CONCATENATE(Předžáci!B17)</f>
      </c>
      <c r="D17" s="12">
        <f>CONCATENATE(Žákyně!C23)</f>
      </c>
      <c r="E17" s="21">
        <f>VALUE(Předžáci!F17)</f>
        <v>0</v>
      </c>
      <c r="F17" s="12">
        <f t="shared" si="0"/>
        <v>11</v>
      </c>
    </row>
    <row r="18" spans="2:6" ht="66" customHeight="1">
      <c r="B18" s="19">
        <f>CONCATENATE(Předžáci!A18)</f>
      </c>
      <c r="C18" s="20">
        <f>CONCATENATE(Předžáci!B18)</f>
      </c>
      <c r="D18" s="12">
        <f>CONCATENATE(Žákyně!C24)</f>
      </c>
      <c r="E18" s="21">
        <f>VALUE(Předžáci!F18)</f>
        <v>0</v>
      </c>
      <c r="F18" s="12">
        <f t="shared" si="0"/>
        <v>12</v>
      </c>
    </row>
    <row r="19" spans="2:6" ht="66" customHeight="1">
      <c r="B19" s="19">
        <f>CONCATENATE(Předžáci!A19)</f>
      </c>
      <c r="C19" s="20">
        <f>CONCATENATE(Předžáci!B19)</f>
      </c>
      <c r="D19" s="12">
        <f>CONCATENATE(Žákyně!C25)</f>
      </c>
      <c r="E19" s="21">
        <f>VALUE(Předžáci!F19)</f>
        <v>0</v>
      </c>
      <c r="F19" s="12">
        <f t="shared" si="0"/>
        <v>13</v>
      </c>
    </row>
    <row r="20" spans="2:6" ht="66" customHeight="1">
      <c r="B20" s="19">
        <f>CONCATENATE(Předžáci!A20)</f>
      </c>
      <c r="C20" s="20">
        <f>CONCATENATE(Předžáci!B20)</f>
      </c>
      <c r="D20" s="12">
        <f>CONCATENATE(Žákyně!C26)</f>
      </c>
      <c r="E20" s="21">
        <f>VALUE(Předžáci!F20)</f>
        <v>0</v>
      </c>
      <c r="F20" s="12">
        <f t="shared" si="0"/>
        <v>14</v>
      </c>
    </row>
    <row r="21" spans="2:6" ht="66" customHeight="1">
      <c r="B21" s="19">
        <f>CONCATENATE(Předžáci!A21)</f>
      </c>
      <c r="C21" s="20">
        <f>CONCATENATE(Předžáci!B21)</f>
      </c>
      <c r="D21" s="12">
        <f>CONCATENATE(Žákyně!C27)</f>
      </c>
      <c r="E21" s="21">
        <f>VALUE(Předžáci!F21)</f>
        <v>0</v>
      </c>
      <c r="F21" s="12">
        <f t="shared" si="0"/>
        <v>15</v>
      </c>
    </row>
    <row r="22" spans="2:6" ht="66" customHeight="1">
      <c r="B22" s="19">
        <f>CONCATENATE(Předžáci!A22)</f>
      </c>
      <c r="C22" s="20">
        <f>CONCATENATE(Předžáci!B22)</f>
      </c>
      <c r="D22" s="12">
        <f>CONCATENATE(Žákyně!C28)</f>
      </c>
      <c r="E22" s="21">
        <f>VALUE(Předžáci!F22)</f>
        <v>0</v>
      </c>
      <c r="F22" s="12">
        <f t="shared" si="0"/>
        <v>16</v>
      </c>
    </row>
    <row r="23" spans="2:6" ht="66" customHeight="1">
      <c r="B23" s="19">
        <f>CONCATENATE(Předžáci!A23)</f>
      </c>
      <c r="C23" s="20">
        <f>CONCATENATE(Předžáci!B23)</f>
      </c>
      <c r="D23" s="12">
        <f>CONCATENATE(Žákyně!C29)</f>
      </c>
      <c r="E23" s="21">
        <f>VALUE(Předžáci!F23)</f>
        <v>0</v>
      </c>
      <c r="F23" s="12">
        <f t="shared" si="0"/>
        <v>17</v>
      </c>
    </row>
    <row r="24" spans="2:6" ht="66" customHeight="1">
      <c r="B24" s="19">
        <f>CONCATENATE(Předžáci!A24)</f>
      </c>
      <c r="C24" s="20">
        <f>CONCATENATE(Předžáci!B24)</f>
      </c>
      <c r="D24" s="12">
        <f>CONCATENATE(Žákyně!C30)</f>
      </c>
      <c r="E24" s="21">
        <f>VALUE(Předžáci!F24)</f>
        <v>0</v>
      </c>
      <c r="F24" s="12">
        <f t="shared" si="0"/>
        <v>18</v>
      </c>
    </row>
    <row r="25" spans="2:6" ht="66" customHeight="1">
      <c r="B25" s="19">
        <f>CONCATENATE(Předžáci!A25)</f>
      </c>
      <c r="C25" s="20">
        <f>CONCATENATE(Předžáci!B25)</f>
      </c>
      <c r="D25" s="12">
        <f>CONCATENATE(Žákyně!C31)</f>
      </c>
      <c r="E25" s="21">
        <f>VALUE(Předžáci!F25)</f>
        <v>0</v>
      </c>
      <c r="F25" s="12">
        <f t="shared" si="0"/>
        <v>19</v>
      </c>
    </row>
    <row r="26" spans="2:6" ht="66" customHeight="1">
      <c r="B26" s="19">
        <f>CONCATENATE(Předžáci!A26)</f>
      </c>
      <c r="C26" s="20">
        <f>CONCATENATE(Předžáci!B26)</f>
      </c>
      <c r="D26" s="12">
        <f>CONCATENATE(Žákyně!C32)</f>
      </c>
      <c r="E26" s="21">
        <f>VALUE(Předžáci!F26)</f>
        <v>0</v>
      </c>
      <c r="F26" s="12">
        <f t="shared" si="0"/>
        <v>20</v>
      </c>
    </row>
    <row r="27" spans="2:6" ht="66" customHeight="1">
      <c r="B27" s="19">
        <f>CONCATENATE(Předžáci!A27)</f>
      </c>
      <c r="C27" s="20">
        <f>CONCATENATE(Předžáci!B27)</f>
      </c>
      <c r="D27" s="12">
        <f>CONCATENATE(Žákyně!C33)</f>
      </c>
      <c r="E27" s="21">
        <f>VALUE(Předžáci!F27)</f>
        <v>0</v>
      </c>
      <c r="F27" s="12">
        <f t="shared" si="0"/>
        <v>21</v>
      </c>
    </row>
    <row r="28" spans="2:6" ht="66" customHeight="1">
      <c r="B28" s="19">
        <f>CONCATENATE(Předžáci!A28)</f>
      </c>
      <c r="C28" s="20">
        <f>CONCATENATE(Předžáci!B28)</f>
      </c>
      <c r="D28" s="12">
        <f>CONCATENATE(Žákyně!C34)</f>
      </c>
      <c r="E28" s="21">
        <f>VALUE(Předžáci!F28)</f>
        <v>0</v>
      </c>
      <c r="F28" s="12">
        <f t="shared" si="0"/>
        <v>22</v>
      </c>
    </row>
    <row r="29" spans="2:6" ht="66" customHeight="1">
      <c r="B29" s="19">
        <f>CONCATENATE(Předžáci!A29)</f>
      </c>
      <c r="C29" s="20">
        <f>CONCATENATE(Předžáci!B29)</f>
      </c>
      <c r="D29" s="12">
        <f>CONCATENATE(Žákyně!C35)</f>
      </c>
      <c r="E29" s="21">
        <f>VALUE(Předžáci!F29)</f>
        <v>0</v>
      </c>
      <c r="F29" s="12">
        <f t="shared" si="0"/>
        <v>23</v>
      </c>
    </row>
    <row r="30" spans="2:6" ht="66" customHeight="1">
      <c r="B30" s="19">
        <f>CONCATENATE(Předžáci!A30)</f>
      </c>
      <c r="C30" s="20">
        <f>CONCATENATE(Předžáci!B30)</f>
      </c>
      <c r="D30" s="12">
        <f>CONCATENATE(Žákyně!C36)</f>
      </c>
      <c r="E30" s="21">
        <f>VALUE(Předžáci!F30)</f>
        <v>0</v>
      </c>
      <c r="F30" s="12">
        <f t="shared" si="0"/>
        <v>24</v>
      </c>
    </row>
    <row r="31" spans="2:6" ht="66" customHeight="1">
      <c r="B31" s="19">
        <f>CONCATENATE(Předžáci!A31)</f>
      </c>
      <c r="C31" s="20">
        <f>CONCATENATE(Předžáci!B31)</f>
      </c>
      <c r="D31" s="12">
        <f>CONCATENATE(Žákyně!C37)</f>
      </c>
      <c r="E31" s="21">
        <f>VALUE(Předžáci!F31)</f>
        <v>0</v>
      </c>
      <c r="F31" s="12">
        <f t="shared" si="0"/>
        <v>25</v>
      </c>
    </row>
    <row r="32" spans="2:6" ht="66" customHeight="1">
      <c r="B32" s="19">
        <f>CONCATENATE(Předžáci!A32)</f>
      </c>
      <c r="C32" s="20">
        <f>CONCATENATE(Předžáci!B32)</f>
      </c>
      <c r="D32" s="12">
        <f>CONCATENATE(Žákyně!C38)</f>
      </c>
      <c r="E32" s="21">
        <f>VALUE(Předžáci!F32)</f>
        <v>0</v>
      </c>
      <c r="F32" s="12">
        <f t="shared" si="0"/>
        <v>26</v>
      </c>
    </row>
    <row r="33" spans="2:6" ht="66" customHeight="1">
      <c r="B33" s="19">
        <f>CONCATENATE(Předžáci!A33)</f>
      </c>
      <c r="C33" s="20">
        <f>CONCATENATE(Předžáci!B33)</f>
      </c>
      <c r="D33" s="12">
        <f>CONCATENATE(Žákyně!C39)</f>
      </c>
      <c r="E33" s="21">
        <f>VALUE(Předžáci!F33)</f>
        <v>0</v>
      </c>
      <c r="F33" s="12">
        <f t="shared" si="0"/>
        <v>27</v>
      </c>
    </row>
    <row r="34" spans="2:6" ht="66" customHeight="1">
      <c r="B34" s="19">
        <f>CONCATENATE(Předžáci!A34)</f>
      </c>
      <c r="C34" s="20">
        <f>CONCATENATE(Předžáci!B34)</f>
      </c>
      <c r="D34" s="12">
        <f>CONCATENATE(Žákyně!C40)</f>
      </c>
      <c r="E34" s="21">
        <f>VALUE(Předžáci!F34)</f>
        <v>0</v>
      </c>
      <c r="F34" s="12">
        <f t="shared" si="0"/>
        <v>28</v>
      </c>
    </row>
    <row r="35" spans="2:6" ht="66" customHeight="1">
      <c r="B35" s="19">
        <f>CONCATENATE(Předžáci!A35)</f>
      </c>
      <c r="C35" s="20">
        <f>CONCATENATE(Předžáci!B35)</f>
      </c>
      <c r="D35" s="12">
        <f>CONCATENATE(Žákyně!C41)</f>
      </c>
      <c r="E35" s="21">
        <f>VALUE(Předžáci!F35)</f>
        <v>0</v>
      </c>
      <c r="F35" s="12">
        <f t="shared" si="0"/>
        <v>29</v>
      </c>
    </row>
    <row r="36" spans="2:6" ht="66" customHeight="1">
      <c r="B36" s="19">
        <f>CONCATENATE(Předžáci!A36)</f>
      </c>
      <c r="C36" s="20">
        <f>CONCATENATE(Předžáci!B36)</f>
      </c>
      <c r="D36" s="12">
        <f>CONCATENATE(Žákyně!C42)</f>
      </c>
      <c r="E36" s="21">
        <f>VALUE(Předžáci!F36)</f>
        <v>0</v>
      </c>
      <c r="F36" s="12">
        <f t="shared" si="0"/>
        <v>30</v>
      </c>
    </row>
    <row r="37" spans="2:6" ht="66" customHeight="1">
      <c r="B37" s="19">
        <f>CONCATENATE(Předžáci!A37)</f>
      </c>
      <c r="C37" s="20">
        <f>CONCATENATE(Předžáci!B37)</f>
      </c>
      <c r="D37" s="12">
        <f>CONCATENATE(Žákyně!C43)</f>
      </c>
      <c r="E37" s="21">
        <f>VALUE(Předžáci!F37)</f>
        <v>0</v>
      </c>
      <c r="F37" s="12">
        <f t="shared" si="0"/>
        <v>31</v>
      </c>
    </row>
    <row r="38" spans="2:6" ht="66" customHeight="1">
      <c r="B38" s="19">
        <f>CONCATENATE(Předžáci!A38)</f>
      </c>
      <c r="C38" s="20">
        <f>CONCATENATE(Předžáci!B38)</f>
      </c>
      <c r="D38" s="12">
        <f>CONCATENATE(Žákyně!C44)</f>
      </c>
      <c r="E38" s="21">
        <f>VALUE(Předžáci!F38)</f>
        <v>0</v>
      </c>
      <c r="F38" s="12">
        <f t="shared" si="0"/>
        <v>32</v>
      </c>
    </row>
    <row r="39" spans="2:6" ht="66" customHeight="1">
      <c r="B39" s="19">
        <f>CONCATENATE(Předžáci!A39)</f>
      </c>
      <c r="C39" s="20">
        <f>CONCATENATE(Předžáci!B39)</f>
      </c>
      <c r="D39" s="12">
        <f>CONCATENATE(Žákyně!C45)</f>
      </c>
      <c r="E39" s="21">
        <f>VALUE(Předžáci!F39)</f>
        <v>0</v>
      </c>
      <c r="F39" s="12">
        <f t="shared" si="0"/>
        <v>33</v>
      </c>
    </row>
    <row r="40" spans="2:6" ht="66" customHeight="1">
      <c r="B40" s="19">
        <f>CONCATENATE(Předžáci!A40)</f>
      </c>
      <c r="C40" s="20">
        <f>CONCATENATE(Předžáci!B40)</f>
      </c>
      <c r="D40" s="12">
        <f>CONCATENATE(Žákyně!C46)</f>
      </c>
      <c r="E40" s="21">
        <f>VALUE(Předžáci!F40)</f>
        <v>0</v>
      </c>
      <c r="F40" s="12">
        <f aca="true" t="shared" si="1" ref="F40:F56">(1)+F39</f>
        <v>34</v>
      </c>
    </row>
    <row r="41" spans="2:6" ht="66" customHeight="1">
      <c r="B41" s="19">
        <f>CONCATENATE(Předžáci!A41)</f>
      </c>
      <c r="C41" s="20">
        <f>CONCATENATE(Předžáci!B41)</f>
      </c>
      <c r="D41" s="12">
        <f>CONCATENATE(Žákyně!C47)</f>
      </c>
      <c r="E41" s="21">
        <f>VALUE(Předžáci!F41)</f>
        <v>0</v>
      </c>
      <c r="F41" s="12">
        <f t="shared" si="1"/>
        <v>35</v>
      </c>
    </row>
    <row r="42" spans="2:6" ht="66" customHeight="1">
      <c r="B42" s="19">
        <f>CONCATENATE(Předžáci!A42)</f>
      </c>
      <c r="C42" s="20">
        <f>CONCATENATE(Předžáci!B42)</f>
      </c>
      <c r="D42" s="12">
        <f>CONCATENATE(Žákyně!C48)</f>
      </c>
      <c r="E42" s="21">
        <f>VALUE(Předžáci!F42)</f>
        <v>0</v>
      </c>
      <c r="F42" s="12">
        <f t="shared" si="1"/>
        <v>36</v>
      </c>
    </row>
    <row r="43" spans="2:6" ht="66" customHeight="1">
      <c r="B43" s="19">
        <f>CONCATENATE(Předžáci!A43)</f>
      </c>
      <c r="C43" s="20">
        <f>CONCATENATE(Předžáci!B43)</f>
      </c>
      <c r="D43" s="12">
        <f>CONCATENATE(Žákyně!C49)</f>
      </c>
      <c r="E43" s="21">
        <f>VALUE(Předžáci!F43)</f>
        <v>0</v>
      </c>
      <c r="F43" s="12">
        <f t="shared" si="1"/>
        <v>37</v>
      </c>
    </row>
    <row r="44" spans="2:6" ht="66" customHeight="1">
      <c r="B44" s="19">
        <f>CONCATENATE(Předžáci!A44)</f>
      </c>
      <c r="C44" s="20">
        <f>CONCATENATE(Předžáci!B44)</f>
      </c>
      <c r="D44" s="12">
        <f>CONCATENATE(Žákyně!C50)</f>
      </c>
      <c r="E44" s="21">
        <f>VALUE(Předžáci!F44)</f>
        <v>0</v>
      </c>
      <c r="F44" s="12">
        <f t="shared" si="1"/>
        <v>38</v>
      </c>
    </row>
    <row r="45" spans="2:6" ht="66" customHeight="1">
      <c r="B45" s="19">
        <f>CONCATENATE(Předžáci!A45)</f>
      </c>
      <c r="C45" s="20">
        <f>CONCATENATE(Předžáci!B45)</f>
      </c>
      <c r="D45" s="12">
        <f>CONCATENATE(Žákyně!C51)</f>
      </c>
      <c r="E45" s="21">
        <f>VALUE(Předžáci!F45)</f>
        <v>0</v>
      </c>
      <c r="F45" s="12">
        <f t="shared" si="1"/>
        <v>39</v>
      </c>
    </row>
    <row r="46" spans="2:6" ht="66" customHeight="1">
      <c r="B46" s="19">
        <f>CONCATENATE(Předžáci!A46)</f>
      </c>
      <c r="C46" s="20">
        <f>CONCATENATE(Předžáci!B46)</f>
      </c>
      <c r="D46" s="12">
        <f>CONCATENATE(Žákyně!C52)</f>
      </c>
      <c r="E46" s="21">
        <f>VALUE(Předžáci!F46)</f>
        <v>0</v>
      </c>
      <c r="F46" s="12">
        <f t="shared" si="1"/>
        <v>40</v>
      </c>
    </row>
    <row r="47" spans="2:6" ht="66" customHeight="1">
      <c r="B47" s="19">
        <f>CONCATENATE(Předžáci!A47)</f>
      </c>
      <c r="C47" s="20">
        <f>CONCATENATE(Předžáci!B47)</f>
      </c>
      <c r="D47" s="12">
        <f>CONCATENATE(Žákyně!C53)</f>
      </c>
      <c r="E47" s="21">
        <f>VALUE(Předžáci!F47)</f>
        <v>0</v>
      </c>
      <c r="F47" s="12">
        <f t="shared" si="1"/>
        <v>41</v>
      </c>
    </row>
    <row r="48" spans="2:6" ht="66" customHeight="1">
      <c r="B48" s="19">
        <f>CONCATENATE(Předžáci!A48)</f>
      </c>
      <c r="C48" s="20">
        <f>CONCATENATE(Předžáci!B48)</f>
      </c>
      <c r="D48" s="12">
        <f>CONCATENATE(Žákyně!C54)</f>
      </c>
      <c r="E48" s="21">
        <f>VALUE(Předžáci!F48)</f>
        <v>0</v>
      </c>
      <c r="F48" s="12">
        <f t="shared" si="1"/>
        <v>42</v>
      </c>
    </row>
    <row r="49" spans="2:6" ht="66" customHeight="1">
      <c r="B49" s="19">
        <f>CONCATENATE(Předžáci!A49)</f>
      </c>
      <c r="C49" s="20">
        <f>CONCATENATE(Předžáci!B49)</f>
      </c>
      <c r="D49" s="12">
        <f>CONCATENATE(Žákyně!C55)</f>
      </c>
      <c r="E49" s="21">
        <f>VALUE(Předžáci!F49)</f>
        <v>0</v>
      </c>
      <c r="F49" s="12">
        <f t="shared" si="1"/>
        <v>43</v>
      </c>
    </row>
    <row r="50" spans="2:6" ht="66" customHeight="1">
      <c r="B50" s="19">
        <f>CONCATENATE(Předžáci!A50)</f>
      </c>
      <c r="C50" s="20">
        <f>CONCATENATE(Předžáci!B50)</f>
      </c>
      <c r="D50" s="12">
        <f>CONCATENATE(Žákyně!C56)</f>
      </c>
      <c r="E50" s="21">
        <f>VALUE(Předžáci!F50)</f>
        <v>0</v>
      </c>
      <c r="F50" s="12">
        <f t="shared" si="1"/>
        <v>44</v>
      </c>
    </row>
    <row r="51" spans="2:6" ht="66" customHeight="1">
      <c r="B51" s="19">
        <f>CONCATENATE(Předžáci!A51)</f>
      </c>
      <c r="C51" s="20">
        <f>CONCATENATE(Předžáci!B51)</f>
      </c>
      <c r="D51" s="12">
        <f>CONCATENATE(Žákyně!C57)</f>
      </c>
      <c r="E51" s="21">
        <f>VALUE(Předžáci!F51)</f>
        <v>0</v>
      </c>
      <c r="F51" s="12">
        <f t="shared" si="1"/>
        <v>45</v>
      </c>
    </row>
    <row r="52" spans="2:6" ht="66" customHeight="1">
      <c r="B52" s="19">
        <f>CONCATENATE(Předžáci!A52)</f>
      </c>
      <c r="C52" s="20">
        <f>CONCATENATE(Předžáci!B52)</f>
      </c>
      <c r="D52" s="12">
        <f>CONCATENATE(Žákyně!C58)</f>
      </c>
      <c r="E52" s="21">
        <f>VALUE(Předžáci!F52)</f>
        <v>0</v>
      </c>
      <c r="F52" s="12">
        <f t="shared" si="1"/>
        <v>46</v>
      </c>
    </row>
    <row r="53" spans="2:6" ht="66" customHeight="1">
      <c r="B53" s="19">
        <f>CONCATENATE(Předžáci!A53)</f>
      </c>
      <c r="C53" s="20">
        <f>CONCATENATE(Předžáci!B53)</f>
      </c>
      <c r="D53" s="12">
        <f>CONCATENATE(Žákyně!C59)</f>
      </c>
      <c r="E53" s="21">
        <f>VALUE(Předžáci!F53)</f>
        <v>0</v>
      </c>
      <c r="F53" s="12">
        <f t="shared" si="1"/>
        <v>47</v>
      </c>
    </row>
    <row r="54" spans="2:6" ht="66" customHeight="1">
      <c r="B54" s="19">
        <f>CONCATENATE(Předžáci!A54)</f>
      </c>
      <c r="C54" s="20">
        <f>CONCATENATE(Předžáci!B54)</f>
      </c>
      <c r="D54" s="12">
        <f>CONCATENATE(Žákyně!C60)</f>
      </c>
      <c r="E54" s="21">
        <f>VALUE(Předžáci!F54)</f>
        <v>0</v>
      </c>
      <c r="F54" s="12">
        <f t="shared" si="1"/>
        <v>48</v>
      </c>
    </row>
    <row r="55" spans="2:6" ht="66" customHeight="1">
      <c r="B55" s="19">
        <f>CONCATENATE(Předžáci!A55)</f>
      </c>
      <c r="C55" s="20">
        <f>CONCATENATE(Předžáci!B55)</f>
      </c>
      <c r="D55" s="12">
        <f>CONCATENATE(Žákyně!C61)</f>
      </c>
      <c r="E55" s="21">
        <f>VALUE(Předžáci!F55)</f>
        <v>0</v>
      </c>
      <c r="F55" s="12">
        <f t="shared" si="1"/>
        <v>49</v>
      </c>
    </row>
    <row r="56" spans="2:6" ht="66" customHeight="1">
      <c r="B56" s="19">
        <f>CONCATENATE(Předžáci!A56)</f>
      </c>
      <c r="C56" s="20">
        <f>CONCATENATE(Předžáci!B56)</f>
      </c>
      <c r="D56" s="12">
        <f>CONCATENATE(Žákyně!C62)</f>
      </c>
      <c r="E56" s="21">
        <f>VALUE(Předžáci!F56)</f>
        <v>0</v>
      </c>
      <c r="F56" s="12">
        <f t="shared" si="1"/>
        <v>50</v>
      </c>
    </row>
    <row r="57" ht="66" customHeight="1"/>
    <row r="58" ht="66" customHeight="1"/>
    <row r="59" ht="66" customHeight="1"/>
    <row r="60" ht="66" customHeight="1"/>
    <row r="61" ht="66" customHeight="1"/>
    <row r="62" ht="66" customHeight="1"/>
    <row r="63" ht="66" customHeight="1"/>
    <row r="64" ht="66" customHeight="1"/>
    <row r="65" ht="66" customHeight="1"/>
    <row r="66" ht="66" customHeight="1"/>
    <row r="67" ht="66" customHeight="1"/>
    <row r="68" ht="66" customHeight="1"/>
    <row r="69" ht="66" customHeight="1"/>
    <row r="70" ht="66" customHeight="1"/>
    <row r="71" ht="66" customHeight="1"/>
    <row r="72" ht="66" customHeight="1"/>
    <row r="73" ht="66" customHeight="1"/>
    <row r="74" ht="66" customHeight="1"/>
    <row r="75" ht="66" customHeight="1"/>
    <row r="76" ht="66" customHeight="1"/>
    <row r="77" ht="66" customHeight="1"/>
    <row r="78" ht="66" customHeight="1"/>
    <row r="79" ht="66" customHeight="1"/>
    <row r="80" ht="66" customHeight="1"/>
    <row r="81" ht="66" customHeight="1"/>
    <row r="82" ht="66" customHeight="1"/>
    <row r="83" ht="66" customHeight="1"/>
    <row r="84" ht="66" customHeight="1"/>
    <row r="85" ht="66" customHeight="1"/>
    <row r="86" ht="66" customHeight="1"/>
    <row r="87" ht="66" customHeight="1"/>
    <row r="88" ht="66" customHeight="1"/>
    <row r="89" ht="66" customHeight="1"/>
    <row r="90" ht="66" customHeight="1"/>
    <row r="91" ht="66" customHeight="1"/>
    <row r="92" ht="66" customHeight="1"/>
    <row r="93" ht="66" customHeight="1"/>
    <row r="94" ht="66" customHeight="1"/>
    <row r="95" ht="66" customHeight="1"/>
    <row r="96" ht="66" customHeight="1"/>
    <row r="97" ht="66" customHeight="1"/>
    <row r="98" ht="66" customHeight="1"/>
    <row r="99" ht="66" customHeight="1"/>
    <row r="100" ht="66" customHeight="1"/>
  </sheetData>
  <sheetProtection/>
  <mergeCells count="3">
    <mergeCell ref="B1:F1"/>
    <mergeCell ref="B3:C3"/>
    <mergeCell ref="D3:F3"/>
  </mergeCells>
  <printOptions/>
  <pageMargins left="0.7479166666666667" right="0.7479166666666667" top="0.9840277777777778" bottom="0.9840277777777778" header="0.5118055555555556" footer="0.49236111111111114"/>
  <pageSetup horizontalDpi="300" verticalDpi="300" orientation="landscape" paperSize="9" r:id="rId1"/>
  <headerFooter alignWithMargins="0">
    <oddFooter>&amp;CStránka &amp;P&amp;R&amp;A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1:IU56"/>
  <sheetViews>
    <sheetView zoomScalePageLayoutView="0" workbookViewId="0" topLeftCell="A1">
      <selection activeCell="B1" sqref="B1:F1"/>
    </sheetView>
  </sheetViews>
  <sheetFormatPr defaultColWidth="9.140625" defaultRowHeight="12.75"/>
  <cols>
    <col min="2" max="2" width="11.28125" style="0" customWidth="1"/>
    <col min="3" max="3" width="71.28125" style="0" customWidth="1"/>
    <col min="4" max="4" width="0" style="0" hidden="1" customWidth="1"/>
    <col min="5" max="5" width="20.00390625" style="0" customWidth="1"/>
    <col min="6" max="6" width="10.7109375" style="0" customWidth="1"/>
  </cols>
  <sheetData>
    <row r="1" spans="2:255" s="1" customFormat="1" ht="18" customHeight="1">
      <c r="B1" s="30" t="s">
        <v>17</v>
      </c>
      <c r="C1" s="30"/>
      <c r="D1" s="30"/>
      <c r="E1" s="30"/>
      <c r="F1" s="30"/>
      <c r="IQ1"/>
      <c r="IR1"/>
      <c r="IS1"/>
      <c r="IT1"/>
      <c r="IU1"/>
    </row>
    <row r="2" spans="2:255" s="1" customFormat="1" ht="18" customHeight="1">
      <c r="B2" s="2"/>
      <c r="C2" s="2"/>
      <c r="D2" s="2"/>
      <c r="E2" s="2"/>
      <c r="F2" s="2"/>
      <c r="IQ2"/>
      <c r="IR2"/>
      <c r="IS2"/>
      <c r="IT2"/>
      <c r="IU2"/>
    </row>
    <row r="3" spans="2:255" s="1" customFormat="1" ht="18" customHeight="1">
      <c r="B3" s="28" t="str">
        <f>CONCATENATE(Žákyně!A3)</f>
        <v>Kategorie: žákyně - volná technika</v>
      </c>
      <c r="C3" s="28"/>
      <c r="D3" s="28" t="str">
        <f>CONCATENATE(Žákyně!C3)</f>
        <v>Datum: 27.12.2011</v>
      </c>
      <c r="E3" s="28"/>
      <c r="F3" s="28"/>
      <c r="IQ3"/>
      <c r="IR3"/>
      <c r="IS3"/>
      <c r="IT3"/>
      <c r="IU3"/>
    </row>
    <row r="4" spans="2:255" s="1" customFormat="1" ht="18" customHeight="1">
      <c r="B4" s="2" t="str">
        <f>CONCATENATE(Žákyně!A4)</f>
        <v>Délka tratě: 2 kola</v>
      </c>
      <c r="C4" s="3"/>
      <c r="D4" s="2"/>
      <c r="E4" s="17"/>
      <c r="F4" s="17"/>
      <c r="IQ4"/>
      <c r="IR4"/>
      <c r="IS4"/>
      <c r="IT4"/>
      <c r="IU4"/>
    </row>
    <row r="6" spans="2:6" ht="33" customHeight="1">
      <c r="B6" s="5" t="s">
        <v>2</v>
      </c>
      <c r="C6" s="6" t="s">
        <v>3</v>
      </c>
      <c r="D6" s="6" t="s">
        <v>4</v>
      </c>
      <c r="E6" s="6" t="s">
        <v>7</v>
      </c>
      <c r="F6" s="9" t="s">
        <v>8</v>
      </c>
    </row>
    <row r="7" spans="2:6" ht="66" customHeight="1">
      <c r="B7" s="19" t="str">
        <f>CONCATENATE(Žákyně!A7)</f>
        <v>1</v>
      </c>
      <c r="C7" s="20">
        <f>CONCATENATE(Žákyně!B7)</f>
      </c>
      <c r="D7" s="12" t="e">
        <f>CONCATENATE(Žákyně!#REF!)</f>
        <v>#REF!</v>
      </c>
      <c r="E7" s="21">
        <f>VALUE(Žákyně!F7)</f>
        <v>0</v>
      </c>
      <c r="F7" s="22">
        <v>1</v>
      </c>
    </row>
    <row r="8" spans="2:6" ht="66" customHeight="1">
      <c r="B8" s="19">
        <f>CONCATENATE(Žákyně!A8)</f>
      </c>
      <c r="C8" s="20">
        <f>CONCATENATE(Žákyně!B8)</f>
      </c>
      <c r="D8" s="12" t="e">
        <f>CONCATENATE(Žákyně!#REF!)</f>
        <v>#REF!</v>
      </c>
      <c r="E8" s="21">
        <f>VALUE(Žákyně!F8)</f>
        <v>0</v>
      </c>
      <c r="F8" s="12">
        <f aca="true" t="shared" si="0" ref="F8:F39">(1)+F7</f>
        <v>2</v>
      </c>
    </row>
    <row r="9" spans="2:6" ht="66" customHeight="1">
      <c r="B9" s="19">
        <f>CONCATENATE(Žákyně!A9)</f>
      </c>
      <c r="C9" s="20">
        <f>CONCATENATE(Žákyně!B9)</f>
      </c>
      <c r="D9" s="12" t="e">
        <f>CONCATENATE(Žákyně!#REF!)</f>
        <v>#REF!</v>
      </c>
      <c r="E9" s="21">
        <f>VALUE(Žákyně!F9)</f>
        <v>0</v>
      </c>
      <c r="F9" s="12">
        <f t="shared" si="0"/>
        <v>3</v>
      </c>
    </row>
    <row r="10" spans="2:6" ht="66" customHeight="1">
      <c r="B10" s="19">
        <f>CONCATENATE(Žákyně!A10)</f>
      </c>
      <c r="C10" s="20">
        <f>CONCATENATE(Žákyně!B10)</f>
      </c>
      <c r="D10" s="12" t="e">
        <f>CONCATENATE(Žákyně!#REF!)</f>
        <v>#REF!</v>
      </c>
      <c r="E10" s="21">
        <f>VALUE(Žákyně!F10)</f>
        <v>0</v>
      </c>
      <c r="F10" s="12">
        <f t="shared" si="0"/>
        <v>4</v>
      </c>
    </row>
    <row r="11" spans="2:6" ht="66" customHeight="1">
      <c r="B11" s="19">
        <f>CONCATENATE(Žákyně!A11)</f>
      </c>
      <c r="C11" s="20">
        <f>CONCATENATE(Žákyně!B11)</f>
      </c>
      <c r="D11" s="12" t="e">
        <f>CONCATENATE(Žákyně!#REF!)</f>
        <v>#REF!</v>
      </c>
      <c r="E11" s="21">
        <f>VALUE(Žákyně!F11)</f>
        <v>0</v>
      </c>
      <c r="F11" s="12">
        <f t="shared" si="0"/>
        <v>5</v>
      </c>
    </row>
    <row r="12" spans="2:6" ht="66" customHeight="1">
      <c r="B12" s="19">
        <f>CONCATENATE(Žákyně!A12)</f>
      </c>
      <c r="C12" s="20">
        <f>CONCATENATE(Žákyně!B12)</f>
      </c>
      <c r="D12" s="12" t="e">
        <f>CONCATENATE(Žákyně!#REF!)</f>
        <v>#REF!</v>
      </c>
      <c r="E12" s="21">
        <f>VALUE(Žákyně!F12)</f>
        <v>0</v>
      </c>
      <c r="F12" s="12">
        <f t="shared" si="0"/>
        <v>6</v>
      </c>
    </row>
    <row r="13" spans="2:6" ht="66" customHeight="1">
      <c r="B13" s="19">
        <f>CONCATENATE(Žákyně!A13)</f>
      </c>
      <c r="C13" s="20">
        <f>CONCATENATE(Žákyně!B13)</f>
      </c>
      <c r="D13" s="12" t="e">
        <f>CONCATENATE(Žákyně!#REF!)</f>
        <v>#REF!</v>
      </c>
      <c r="E13" s="21">
        <f>VALUE(Žákyně!F13)</f>
        <v>0</v>
      </c>
      <c r="F13" s="12">
        <f t="shared" si="0"/>
        <v>7</v>
      </c>
    </row>
    <row r="14" spans="2:6" ht="66" customHeight="1">
      <c r="B14" s="19">
        <f>CONCATENATE(Žákyně!A14)</f>
      </c>
      <c r="C14" s="20">
        <f>CONCATENATE(Žákyně!B14)</f>
      </c>
      <c r="D14" s="12" t="e">
        <f>CONCATENATE(Žákyně!#REF!)</f>
        <v>#REF!</v>
      </c>
      <c r="E14" s="21">
        <f>VALUE(Žákyně!F14)</f>
        <v>0</v>
      </c>
      <c r="F14" s="12">
        <f t="shared" si="0"/>
        <v>8</v>
      </c>
    </row>
    <row r="15" spans="2:6" ht="66" customHeight="1">
      <c r="B15" s="19">
        <f>CONCATENATE(Žákyně!A15)</f>
      </c>
      <c r="C15" s="20">
        <f>CONCATENATE(Žákyně!B15)</f>
      </c>
      <c r="D15" s="12" t="e">
        <f>CONCATENATE(Žákyně!#REF!)</f>
        <v>#REF!</v>
      </c>
      <c r="E15" s="21">
        <f>VALUE(Žákyně!F15)</f>
        <v>0</v>
      </c>
      <c r="F15" s="12">
        <f t="shared" si="0"/>
        <v>9</v>
      </c>
    </row>
    <row r="16" spans="2:6" ht="66" customHeight="1">
      <c r="B16" s="19">
        <f>CONCATENATE(Žákyně!A16)</f>
      </c>
      <c r="C16" s="20">
        <f>CONCATENATE(Žákyně!B16)</f>
      </c>
      <c r="D16" s="12" t="e">
        <f>CONCATENATE(Žákyně!#REF!)</f>
        <v>#REF!</v>
      </c>
      <c r="E16" s="21">
        <f>VALUE(Žákyně!F16)</f>
        <v>0</v>
      </c>
      <c r="F16" s="12">
        <f t="shared" si="0"/>
        <v>10</v>
      </c>
    </row>
    <row r="17" spans="2:6" ht="66" customHeight="1">
      <c r="B17" s="19">
        <f>CONCATENATE(Žákyně!A17)</f>
      </c>
      <c r="C17" s="20">
        <f>CONCATENATE(Žákyně!B17)</f>
      </c>
      <c r="D17" s="12" t="e">
        <f>CONCATENATE(Žákyně!#REF!)</f>
        <v>#REF!</v>
      </c>
      <c r="E17" s="21">
        <f>VALUE(Žákyně!F17)</f>
        <v>0</v>
      </c>
      <c r="F17" s="12">
        <f t="shared" si="0"/>
        <v>11</v>
      </c>
    </row>
    <row r="18" spans="2:6" ht="66" customHeight="1">
      <c r="B18" s="19">
        <f>CONCATENATE(Žákyně!A18)</f>
      </c>
      <c r="C18" s="20">
        <f>CONCATENATE(Žákyně!B18)</f>
      </c>
      <c r="D18" s="12" t="e">
        <f>CONCATENATE(Žákyně!#REF!)</f>
        <v>#REF!</v>
      </c>
      <c r="E18" s="21">
        <f>VALUE(Žákyně!F18)</f>
        <v>0</v>
      </c>
      <c r="F18" s="12">
        <f t="shared" si="0"/>
        <v>12</v>
      </c>
    </row>
    <row r="19" spans="2:6" ht="66" customHeight="1">
      <c r="B19" s="19">
        <f>CONCATENATE(Žákyně!A19)</f>
      </c>
      <c r="C19" s="20">
        <f>CONCATENATE(Žákyně!B19)</f>
      </c>
      <c r="D19" s="12" t="e">
        <f>CONCATENATE(Žákyně!#REF!)</f>
        <v>#REF!</v>
      </c>
      <c r="E19" s="21">
        <f>VALUE(Žákyně!F19)</f>
        <v>0</v>
      </c>
      <c r="F19" s="12">
        <f t="shared" si="0"/>
        <v>13</v>
      </c>
    </row>
    <row r="20" spans="2:6" ht="66" customHeight="1">
      <c r="B20" s="19">
        <f>CONCATENATE(Žákyně!A20)</f>
      </c>
      <c r="C20" s="20">
        <f>CONCATENATE(Žákyně!B20)</f>
      </c>
      <c r="D20" s="12" t="e">
        <f>CONCATENATE(Žákyně!#REF!)</f>
        <v>#REF!</v>
      </c>
      <c r="E20" s="21">
        <f>VALUE(Žákyně!F20)</f>
        <v>0</v>
      </c>
      <c r="F20" s="12">
        <f t="shared" si="0"/>
        <v>14</v>
      </c>
    </row>
    <row r="21" spans="2:6" ht="66" customHeight="1">
      <c r="B21" s="19">
        <f>CONCATENATE(Žákyně!A21)</f>
      </c>
      <c r="C21" s="20">
        <f>CONCATENATE(Žákyně!B21)</f>
      </c>
      <c r="D21" s="12" t="e">
        <f>CONCATENATE(Žákyně!#REF!)</f>
        <v>#REF!</v>
      </c>
      <c r="E21" s="21">
        <f>VALUE(Žákyně!F21)</f>
        <v>0</v>
      </c>
      <c r="F21" s="12">
        <f t="shared" si="0"/>
        <v>15</v>
      </c>
    </row>
    <row r="22" spans="2:6" ht="66" customHeight="1">
      <c r="B22" s="19">
        <f>CONCATENATE(Žákyně!A22)</f>
      </c>
      <c r="C22" s="20">
        <f>CONCATENATE(Žákyně!B22)</f>
      </c>
      <c r="D22" s="12" t="e">
        <f>CONCATENATE(Žákyně!#REF!)</f>
        <v>#REF!</v>
      </c>
      <c r="E22" s="21">
        <f>VALUE(Žákyně!F22)</f>
        <v>0</v>
      </c>
      <c r="F22" s="12">
        <f t="shared" si="0"/>
        <v>16</v>
      </c>
    </row>
    <row r="23" spans="2:6" ht="66" customHeight="1">
      <c r="B23" s="19">
        <f>CONCATENATE(Žákyně!A23)</f>
      </c>
      <c r="C23" s="20">
        <f>CONCATENATE(Žákyně!B23)</f>
      </c>
      <c r="D23" s="12" t="e">
        <f>CONCATENATE(Žákyně!#REF!)</f>
        <v>#REF!</v>
      </c>
      <c r="E23" s="21">
        <f>VALUE(Žákyně!F23)</f>
        <v>0</v>
      </c>
      <c r="F23" s="12">
        <f t="shared" si="0"/>
        <v>17</v>
      </c>
    </row>
    <row r="24" spans="2:6" ht="66" customHeight="1">
      <c r="B24" s="19">
        <f>CONCATENATE(Žákyně!A24)</f>
      </c>
      <c r="C24" s="20">
        <f>CONCATENATE(Žákyně!B24)</f>
      </c>
      <c r="D24" s="12" t="e">
        <f>CONCATENATE(Žákyně!#REF!)</f>
        <v>#REF!</v>
      </c>
      <c r="E24" s="21">
        <f>VALUE(Žákyně!F24)</f>
        <v>0</v>
      </c>
      <c r="F24" s="12">
        <f t="shared" si="0"/>
        <v>18</v>
      </c>
    </row>
    <row r="25" spans="2:6" ht="66" customHeight="1">
      <c r="B25" s="19">
        <f>CONCATENATE(Žákyně!A25)</f>
      </c>
      <c r="C25" s="20">
        <f>CONCATENATE(Žákyně!B25)</f>
      </c>
      <c r="D25" s="12" t="e">
        <f>CONCATENATE(Žákyně!#REF!)</f>
        <v>#REF!</v>
      </c>
      <c r="E25" s="21">
        <f>VALUE(Žákyně!F25)</f>
        <v>0</v>
      </c>
      <c r="F25" s="12">
        <f t="shared" si="0"/>
        <v>19</v>
      </c>
    </row>
    <row r="26" spans="2:6" ht="66" customHeight="1">
      <c r="B26" s="19">
        <f>CONCATENATE(Žákyně!A26)</f>
      </c>
      <c r="C26" s="20">
        <f>CONCATENATE(Žákyně!B26)</f>
      </c>
      <c r="D26" s="12" t="e">
        <f>CONCATENATE(Žákyně!#REF!)</f>
        <v>#REF!</v>
      </c>
      <c r="E26" s="21">
        <f>VALUE(Žákyně!F26)</f>
        <v>0</v>
      </c>
      <c r="F26" s="12">
        <f t="shared" si="0"/>
        <v>20</v>
      </c>
    </row>
    <row r="27" spans="2:6" ht="66" customHeight="1">
      <c r="B27" s="19">
        <f>CONCATENATE(Žákyně!A27)</f>
      </c>
      <c r="C27" s="20">
        <f>CONCATENATE(Žákyně!B27)</f>
      </c>
      <c r="D27" s="12" t="e">
        <f>CONCATENATE(Žákyně!#REF!)</f>
        <v>#REF!</v>
      </c>
      <c r="E27" s="21">
        <f>VALUE(Žákyně!F27)</f>
        <v>0</v>
      </c>
      <c r="F27" s="12">
        <f t="shared" si="0"/>
        <v>21</v>
      </c>
    </row>
    <row r="28" spans="2:6" ht="66" customHeight="1">
      <c r="B28" s="19">
        <f>CONCATENATE(Žákyně!A28)</f>
      </c>
      <c r="C28" s="20">
        <f>CONCATENATE(Žákyně!B28)</f>
      </c>
      <c r="D28" s="12" t="e">
        <f>CONCATENATE(Žákyně!#REF!)</f>
        <v>#REF!</v>
      </c>
      <c r="E28" s="21">
        <f>VALUE(Žákyně!F28)</f>
        <v>0</v>
      </c>
      <c r="F28" s="12">
        <f t="shared" si="0"/>
        <v>22</v>
      </c>
    </row>
    <row r="29" spans="2:6" ht="66" customHeight="1">
      <c r="B29" s="19">
        <f>CONCATENATE(Žákyně!A29)</f>
      </c>
      <c r="C29" s="20">
        <f>CONCATENATE(Žákyně!B29)</f>
      </c>
      <c r="D29" s="12" t="e">
        <f>CONCATENATE(Žákyně!#REF!)</f>
        <v>#REF!</v>
      </c>
      <c r="E29" s="21">
        <f>VALUE(Žákyně!F29)</f>
        <v>0</v>
      </c>
      <c r="F29" s="12">
        <f t="shared" si="0"/>
        <v>23</v>
      </c>
    </row>
    <row r="30" spans="2:6" ht="66" customHeight="1">
      <c r="B30" s="19">
        <f>CONCATENATE(Žákyně!A30)</f>
      </c>
      <c r="C30" s="20">
        <f>CONCATENATE(Žákyně!B30)</f>
      </c>
      <c r="D30" s="12" t="e">
        <f>CONCATENATE(Žákyně!#REF!)</f>
        <v>#REF!</v>
      </c>
      <c r="E30" s="21">
        <f>VALUE(Žákyně!F30)</f>
        <v>0</v>
      </c>
      <c r="F30" s="12">
        <f t="shared" si="0"/>
        <v>24</v>
      </c>
    </row>
    <row r="31" spans="2:6" ht="66" customHeight="1">
      <c r="B31" s="19">
        <f>CONCATENATE(Žákyně!A31)</f>
      </c>
      <c r="C31" s="20">
        <f>CONCATENATE(Žákyně!B31)</f>
      </c>
      <c r="D31" s="12" t="e">
        <f>CONCATENATE(Žákyně!#REF!)</f>
        <v>#REF!</v>
      </c>
      <c r="E31" s="21">
        <f>VALUE(Žákyně!F31)</f>
        <v>0</v>
      </c>
      <c r="F31" s="12">
        <f t="shared" si="0"/>
        <v>25</v>
      </c>
    </row>
    <row r="32" spans="2:6" ht="66" customHeight="1">
      <c r="B32" s="19">
        <f>CONCATENATE(Žákyně!A32)</f>
      </c>
      <c r="C32" s="20">
        <f>CONCATENATE(Žákyně!B32)</f>
      </c>
      <c r="D32" s="12" t="e">
        <f>CONCATENATE(Žákyně!#REF!)</f>
        <v>#REF!</v>
      </c>
      <c r="E32" s="21">
        <f>VALUE(Žákyně!F32)</f>
        <v>0</v>
      </c>
      <c r="F32" s="12">
        <f t="shared" si="0"/>
        <v>26</v>
      </c>
    </row>
    <row r="33" spans="2:6" ht="66" customHeight="1">
      <c r="B33" s="19">
        <f>CONCATENATE(Žákyně!A33)</f>
      </c>
      <c r="C33" s="20">
        <f>CONCATENATE(Žákyně!B33)</f>
      </c>
      <c r="D33" s="12" t="e">
        <f>CONCATENATE(Žákyně!#REF!)</f>
        <v>#REF!</v>
      </c>
      <c r="E33" s="21">
        <f>VALUE(Žákyně!F33)</f>
        <v>0</v>
      </c>
      <c r="F33" s="12">
        <f t="shared" si="0"/>
        <v>27</v>
      </c>
    </row>
    <row r="34" spans="2:6" ht="66" customHeight="1">
      <c r="B34" s="19">
        <f>CONCATENATE(Žákyně!A34)</f>
      </c>
      <c r="C34" s="20">
        <f>CONCATENATE(Žákyně!B34)</f>
      </c>
      <c r="D34" s="12" t="e">
        <f>CONCATENATE(Žákyně!#REF!)</f>
        <v>#REF!</v>
      </c>
      <c r="E34" s="21">
        <f>VALUE(Žákyně!F34)</f>
        <v>0</v>
      </c>
      <c r="F34" s="12">
        <f t="shared" si="0"/>
        <v>28</v>
      </c>
    </row>
    <row r="35" spans="2:6" ht="66" customHeight="1">
      <c r="B35" s="19">
        <f>CONCATENATE(Žákyně!A35)</f>
      </c>
      <c r="C35" s="20">
        <f>CONCATENATE(Žákyně!B35)</f>
      </c>
      <c r="D35" s="12" t="e">
        <f>CONCATENATE(Žákyně!#REF!)</f>
        <v>#REF!</v>
      </c>
      <c r="E35" s="21">
        <f>VALUE(Žákyně!F35)</f>
        <v>0</v>
      </c>
      <c r="F35" s="12">
        <f t="shared" si="0"/>
        <v>29</v>
      </c>
    </row>
    <row r="36" spans="2:6" ht="66" customHeight="1">
      <c r="B36" s="19">
        <f>CONCATENATE(Žákyně!A36)</f>
      </c>
      <c r="C36" s="20">
        <f>CONCATENATE(Žákyně!B36)</f>
      </c>
      <c r="D36" s="12" t="e">
        <f>CONCATENATE(Žákyně!#REF!)</f>
        <v>#REF!</v>
      </c>
      <c r="E36" s="21">
        <f>VALUE(Žákyně!F36)</f>
        <v>0</v>
      </c>
      <c r="F36" s="12">
        <f t="shared" si="0"/>
        <v>30</v>
      </c>
    </row>
    <row r="37" spans="2:6" ht="66" customHeight="1">
      <c r="B37" s="19">
        <f>CONCATENATE(Žákyně!A37)</f>
      </c>
      <c r="C37" s="20">
        <f>CONCATENATE(Žákyně!B37)</f>
      </c>
      <c r="D37" s="12" t="e">
        <f>CONCATENATE(Žákyně!#REF!)</f>
        <v>#REF!</v>
      </c>
      <c r="E37" s="21">
        <f>VALUE(Žákyně!F37)</f>
        <v>0</v>
      </c>
      <c r="F37" s="12">
        <f t="shared" si="0"/>
        <v>31</v>
      </c>
    </row>
    <row r="38" spans="2:6" ht="66" customHeight="1">
      <c r="B38" s="19">
        <f>CONCATENATE(Žákyně!A38)</f>
      </c>
      <c r="C38" s="20">
        <f>CONCATENATE(Žákyně!B38)</f>
      </c>
      <c r="D38" s="12" t="e">
        <f>CONCATENATE(Žákyně!#REF!)</f>
        <v>#REF!</v>
      </c>
      <c r="E38" s="21">
        <f>VALUE(Žákyně!F38)</f>
        <v>0</v>
      </c>
      <c r="F38" s="12">
        <f t="shared" si="0"/>
        <v>32</v>
      </c>
    </row>
    <row r="39" spans="2:6" ht="66" customHeight="1">
      <c r="B39" s="19">
        <f>CONCATENATE(Žákyně!A39)</f>
      </c>
      <c r="C39" s="20">
        <f>CONCATENATE(Žákyně!B39)</f>
      </c>
      <c r="D39" s="12" t="e">
        <f>CONCATENATE(Žákyně!#REF!)</f>
        <v>#REF!</v>
      </c>
      <c r="E39" s="21">
        <f>VALUE(Žákyně!F39)</f>
        <v>0</v>
      </c>
      <c r="F39" s="12">
        <f t="shared" si="0"/>
        <v>33</v>
      </c>
    </row>
    <row r="40" spans="2:6" ht="66" customHeight="1">
      <c r="B40" s="19">
        <f>CONCATENATE(Žákyně!A40)</f>
      </c>
      <c r="C40" s="20">
        <f>CONCATENATE(Žákyně!B40)</f>
      </c>
      <c r="D40" s="12" t="e">
        <f>CONCATENATE(Žákyně!#REF!)</f>
        <v>#REF!</v>
      </c>
      <c r="E40" s="21">
        <f>VALUE(Žákyně!F40)</f>
        <v>0</v>
      </c>
      <c r="F40" s="12">
        <f aca="true" t="shared" si="1" ref="F40:F56">(1)+F39</f>
        <v>34</v>
      </c>
    </row>
    <row r="41" spans="2:6" ht="66" customHeight="1">
      <c r="B41" s="19">
        <f>CONCATENATE(Žákyně!A41)</f>
      </c>
      <c r="C41" s="20">
        <f>CONCATENATE(Žákyně!B41)</f>
      </c>
      <c r="D41" s="12" t="e">
        <f>CONCATENATE(Žákyně!#REF!)</f>
        <v>#REF!</v>
      </c>
      <c r="E41" s="21">
        <f>VALUE(Žákyně!F41)</f>
        <v>0</v>
      </c>
      <c r="F41" s="12">
        <f t="shared" si="1"/>
        <v>35</v>
      </c>
    </row>
    <row r="42" spans="2:6" ht="66" customHeight="1">
      <c r="B42" s="19">
        <f>CONCATENATE(Žákyně!A42)</f>
      </c>
      <c r="C42" s="20">
        <f>CONCATENATE(Žákyně!B42)</f>
      </c>
      <c r="D42" s="12" t="e">
        <f>CONCATENATE(Žákyně!#REF!)</f>
        <v>#REF!</v>
      </c>
      <c r="E42" s="21">
        <f>VALUE(Žákyně!F42)</f>
        <v>0</v>
      </c>
      <c r="F42" s="12">
        <f t="shared" si="1"/>
        <v>36</v>
      </c>
    </row>
    <row r="43" spans="2:6" ht="66" customHeight="1">
      <c r="B43" s="19">
        <f>CONCATENATE(Žákyně!A43)</f>
      </c>
      <c r="C43" s="20">
        <f>CONCATENATE(Žákyně!B43)</f>
      </c>
      <c r="D43" s="12" t="e">
        <f>CONCATENATE(Žákyně!#REF!)</f>
        <v>#REF!</v>
      </c>
      <c r="E43" s="21">
        <f>VALUE(Žákyně!F43)</f>
        <v>0</v>
      </c>
      <c r="F43" s="12">
        <f t="shared" si="1"/>
        <v>37</v>
      </c>
    </row>
    <row r="44" spans="2:6" ht="66" customHeight="1">
      <c r="B44" s="19">
        <f>CONCATENATE(Žákyně!A44)</f>
      </c>
      <c r="C44" s="20">
        <f>CONCATENATE(Žákyně!B44)</f>
      </c>
      <c r="D44" s="12" t="e">
        <f>CONCATENATE(Žákyně!#REF!)</f>
        <v>#REF!</v>
      </c>
      <c r="E44" s="21">
        <f>VALUE(Žákyně!F44)</f>
        <v>0</v>
      </c>
      <c r="F44" s="12">
        <f t="shared" si="1"/>
        <v>38</v>
      </c>
    </row>
    <row r="45" spans="2:6" ht="66" customHeight="1">
      <c r="B45" s="19">
        <f>CONCATENATE(Žákyně!A45)</f>
      </c>
      <c r="C45" s="20">
        <f>CONCATENATE(Žákyně!B45)</f>
      </c>
      <c r="D45" s="12" t="e">
        <f>CONCATENATE(Žákyně!#REF!)</f>
        <v>#REF!</v>
      </c>
      <c r="E45" s="21">
        <f>VALUE(Žákyně!F45)</f>
        <v>0</v>
      </c>
      <c r="F45" s="12">
        <f t="shared" si="1"/>
        <v>39</v>
      </c>
    </row>
    <row r="46" spans="2:6" ht="66" customHeight="1">
      <c r="B46" s="19">
        <f>CONCATENATE(Žákyně!A46)</f>
      </c>
      <c r="C46" s="20">
        <f>CONCATENATE(Žákyně!B46)</f>
      </c>
      <c r="D46" s="12" t="e">
        <f>CONCATENATE(Žákyně!#REF!)</f>
        <v>#REF!</v>
      </c>
      <c r="E46" s="21">
        <f>VALUE(Žákyně!F46)</f>
        <v>0</v>
      </c>
      <c r="F46" s="12">
        <f t="shared" si="1"/>
        <v>40</v>
      </c>
    </row>
    <row r="47" spans="2:6" ht="66" customHeight="1">
      <c r="B47" s="19">
        <f>CONCATENATE(Žákyně!A47)</f>
      </c>
      <c r="C47" s="20">
        <f>CONCATENATE(Žákyně!B47)</f>
      </c>
      <c r="D47" s="12" t="e">
        <f>CONCATENATE(Žákyně!#REF!)</f>
        <v>#REF!</v>
      </c>
      <c r="E47" s="21">
        <f>VALUE(Žákyně!F47)</f>
        <v>0</v>
      </c>
      <c r="F47" s="12">
        <f t="shared" si="1"/>
        <v>41</v>
      </c>
    </row>
    <row r="48" spans="2:6" ht="66" customHeight="1">
      <c r="B48" s="19">
        <f>CONCATENATE(Žákyně!A48)</f>
      </c>
      <c r="C48" s="20">
        <f>CONCATENATE(Žákyně!B48)</f>
      </c>
      <c r="D48" s="12" t="e">
        <f>CONCATENATE(Žákyně!#REF!)</f>
        <v>#REF!</v>
      </c>
      <c r="E48" s="21">
        <f>VALUE(Žákyně!F48)</f>
        <v>0</v>
      </c>
      <c r="F48" s="12">
        <f t="shared" si="1"/>
        <v>42</v>
      </c>
    </row>
    <row r="49" spans="2:6" ht="66" customHeight="1">
      <c r="B49" s="19">
        <f>CONCATENATE(Žákyně!A49)</f>
      </c>
      <c r="C49" s="20">
        <f>CONCATENATE(Žákyně!B49)</f>
      </c>
      <c r="D49" s="12" t="e">
        <f>CONCATENATE(Žákyně!#REF!)</f>
        <v>#REF!</v>
      </c>
      <c r="E49" s="21">
        <f>VALUE(Žákyně!F49)</f>
        <v>0</v>
      </c>
      <c r="F49" s="12">
        <f t="shared" si="1"/>
        <v>43</v>
      </c>
    </row>
    <row r="50" spans="2:6" ht="66" customHeight="1">
      <c r="B50" s="19">
        <f>CONCATENATE(Žákyně!A50)</f>
      </c>
      <c r="C50" s="20">
        <f>CONCATENATE(Žákyně!B50)</f>
      </c>
      <c r="D50" s="12" t="e">
        <f>CONCATENATE(Žákyně!#REF!)</f>
        <v>#REF!</v>
      </c>
      <c r="E50" s="21">
        <f>VALUE(Žákyně!F50)</f>
        <v>0</v>
      </c>
      <c r="F50" s="12">
        <f t="shared" si="1"/>
        <v>44</v>
      </c>
    </row>
    <row r="51" spans="2:6" ht="66" customHeight="1">
      <c r="B51" s="19">
        <f>CONCATENATE(Žákyně!A51)</f>
      </c>
      <c r="C51" s="20">
        <f>CONCATENATE(Žákyně!B51)</f>
      </c>
      <c r="D51" s="12" t="e">
        <f>CONCATENATE(Žákyně!#REF!)</f>
        <v>#REF!</v>
      </c>
      <c r="E51" s="21">
        <f>VALUE(Žákyně!F51)</f>
        <v>0</v>
      </c>
      <c r="F51" s="12">
        <f t="shared" si="1"/>
        <v>45</v>
      </c>
    </row>
    <row r="52" spans="2:6" ht="66" customHeight="1">
      <c r="B52" s="19">
        <f>CONCATENATE(Žákyně!A52)</f>
      </c>
      <c r="C52" s="20">
        <f>CONCATENATE(Žákyně!B52)</f>
      </c>
      <c r="D52" s="12" t="e">
        <f>CONCATENATE(Žákyně!#REF!)</f>
        <v>#REF!</v>
      </c>
      <c r="E52" s="21">
        <f>VALUE(Žákyně!F52)</f>
        <v>0</v>
      </c>
      <c r="F52" s="12">
        <f t="shared" si="1"/>
        <v>46</v>
      </c>
    </row>
    <row r="53" spans="2:6" ht="66" customHeight="1">
      <c r="B53" s="19">
        <f>CONCATENATE(Žákyně!A53)</f>
      </c>
      <c r="C53" s="20">
        <f>CONCATENATE(Žákyně!B53)</f>
      </c>
      <c r="D53" s="12" t="e">
        <f>CONCATENATE(Žákyně!#REF!)</f>
        <v>#REF!</v>
      </c>
      <c r="E53" s="21">
        <f>VALUE(Žákyně!F53)</f>
        <v>0</v>
      </c>
      <c r="F53" s="12">
        <f t="shared" si="1"/>
        <v>47</v>
      </c>
    </row>
    <row r="54" spans="2:6" ht="66" customHeight="1">
      <c r="B54" s="19">
        <f>CONCATENATE(Žákyně!A54)</f>
      </c>
      <c r="C54" s="20">
        <f>CONCATENATE(Žákyně!B54)</f>
      </c>
      <c r="D54" s="12" t="e">
        <f>CONCATENATE(Žákyně!#REF!)</f>
        <v>#REF!</v>
      </c>
      <c r="E54" s="21">
        <f>VALUE(Žákyně!F54)</f>
        <v>0</v>
      </c>
      <c r="F54" s="12">
        <f t="shared" si="1"/>
        <v>48</v>
      </c>
    </row>
    <row r="55" spans="2:6" ht="66" customHeight="1">
      <c r="B55" s="19">
        <f>CONCATENATE(Žákyně!A55)</f>
      </c>
      <c r="C55" s="20">
        <f>CONCATENATE(Žákyně!B55)</f>
      </c>
      <c r="D55" s="12" t="e">
        <f>CONCATENATE(Žákyně!#REF!)</f>
        <v>#REF!</v>
      </c>
      <c r="E55" s="21">
        <f>VALUE(Žákyně!F55)</f>
        <v>0</v>
      </c>
      <c r="F55" s="12">
        <f t="shared" si="1"/>
        <v>49</v>
      </c>
    </row>
    <row r="56" spans="2:6" ht="66" customHeight="1">
      <c r="B56" s="19">
        <f>CONCATENATE(Žákyně!A56)</f>
      </c>
      <c r="C56" s="20">
        <f>CONCATENATE(Žákyně!B56)</f>
      </c>
      <c r="D56" s="12" t="e">
        <f>CONCATENATE(Žákyně!#REF!)</f>
        <v>#REF!</v>
      </c>
      <c r="E56" s="21">
        <f>VALUE(Žákyně!F56)</f>
        <v>0</v>
      </c>
      <c r="F56" s="12">
        <f t="shared" si="1"/>
        <v>50</v>
      </c>
    </row>
    <row r="57" ht="66" customHeight="1"/>
    <row r="58" ht="66" customHeight="1"/>
    <row r="59" ht="66" customHeight="1"/>
    <row r="60" ht="66" customHeight="1"/>
    <row r="61" ht="66" customHeight="1"/>
    <row r="62" ht="66" customHeight="1"/>
    <row r="63" ht="66" customHeight="1"/>
    <row r="64" ht="66" customHeight="1"/>
    <row r="65" ht="66" customHeight="1"/>
    <row r="66" ht="66" customHeight="1"/>
    <row r="67" ht="66" customHeight="1"/>
    <row r="68" ht="66" customHeight="1"/>
    <row r="69" ht="66" customHeight="1"/>
    <row r="70" ht="66" customHeight="1"/>
    <row r="71" ht="66" customHeight="1"/>
    <row r="72" ht="66" customHeight="1"/>
    <row r="73" ht="66" customHeight="1"/>
    <row r="74" ht="66" customHeight="1"/>
    <row r="75" ht="66" customHeight="1"/>
    <row r="76" ht="66" customHeight="1"/>
    <row r="77" ht="66" customHeight="1"/>
    <row r="78" ht="66" customHeight="1"/>
    <row r="79" ht="66" customHeight="1"/>
    <row r="80" ht="66" customHeight="1"/>
    <row r="81" ht="66" customHeight="1"/>
    <row r="82" ht="66" customHeight="1"/>
    <row r="83" ht="66" customHeight="1"/>
    <row r="84" ht="66" customHeight="1"/>
    <row r="85" ht="66" customHeight="1"/>
    <row r="86" ht="66" customHeight="1"/>
    <row r="87" ht="66" customHeight="1"/>
    <row r="88" ht="66" customHeight="1"/>
    <row r="89" ht="66" customHeight="1"/>
    <row r="90" ht="66" customHeight="1"/>
    <row r="91" ht="66" customHeight="1"/>
    <row r="92" ht="66" customHeight="1"/>
    <row r="93" ht="66" customHeight="1"/>
    <row r="94" ht="66" customHeight="1"/>
    <row r="95" ht="66" customHeight="1"/>
    <row r="96" ht="66" customHeight="1"/>
    <row r="97" ht="66" customHeight="1"/>
    <row r="98" ht="66" customHeight="1"/>
    <row r="99" ht="66" customHeight="1"/>
    <row r="100" ht="66" customHeight="1"/>
  </sheetData>
  <sheetProtection/>
  <mergeCells count="3">
    <mergeCell ref="B1:F1"/>
    <mergeCell ref="B3:C3"/>
    <mergeCell ref="D3:F3"/>
  </mergeCells>
  <printOptions/>
  <pageMargins left="0.7479166666666667" right="0.7479166666666667" top="0.9840277777777778" bottom="0.9840277777777778" header="0.5118055555555556" footer="0.49236111111111114"/>
  <pageSetup horizontalDpi="300" verticalDpi="300" orientation="landscape" paperSize="9" r:id="rId1"/>
  <headerFooter alignWithMargins="0">
    <oddFooter>&amp;CStránka &amp;P&amp;R&amp;A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1:IU56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2" max="2" width="11.28125" style="0" customWidth="1"/>
    <col min="3" max="3" width="71.28125" style="0" customWidth="1"/>
    <col min="4" max="4" width="0" style="0" hidden="1" customWidth="1"/>
    <col min="5" max="5" width="20.00390625" style="0" customWidth="1"/>
    <col min="6" max="6" width="10.7109375" style="0" customWidth="1"/>
  </cols>
  <sheetData>
    <row r="1" spans="2:255" s="1" customFormat="1" ht="18" customHeight="1">
      <c r="B1" s="30" t="s">
        <v>17</v>
      </c>
      <c r="C1" s="30"/>
      <c r="D1" s="30"/>
      <c r="E1" s="30"/>
      <c r="F1" s="30"/>
      <c r="IQ1"/>
      <c r="IR1"/>
      <c r="IS1"/>
      <c r="IT1"/>
      <c r="IU1"/>
    </row>
    <row r="2" spans="2:255" s="1" customFormat="1" ht="18" customHeight="1">
      <c r="B2" s="2"/>
      <c r="C2" s="2"/>
      <c r="D2" s="2"/>
      <c r="E2" s="2"/>
      <c r="F2" s="2"/>
      <c r="IQ2"/>
      <c r="IR2"/>
      <c r="IS2"/>
      <c r="IT2"/>
      <c r="IU2"/>
    </row>
    <row r="3" spans="2:255" s="1" customFormat="1" ht="18" customHeight="1">
      <c r="B3" s="28" t="str">
        <f>CONCATENATE(Žactvo!A3)</f>
        <v>Kategorie: dvojice žáctvo - volná technika</v>
      </c>
      <c r="C3" s="28"/>
      <c r="D3" s="28" t="str">
        <f>CONCATENATE(Žactvo!C3)</f>
        <v>Datum: 31.12.2011</v>
      </c>
      <c r="E3" s="28"/>
      <c r="F3" s="28"/>
      <c r="IQ3"/>
      <c r="IR3"/>
      <c r="IS3"/>
      <c r="IT3"/>
      <c r="IU3"/>
    </row>
    <row r="4" spans="2:255" s="1" customFormat="1" ht="18" customHeight="1">
      <c r="B4" s="2" t="str">
        <f>CONCATENATE(Žactvo!A4)</f>
        <v>Délka tratě: 2+2 kola (1 kolo - 750 m) </v>
      </c>
      <c r="C4" s="3"/>
      <c r="D4" s="2"/>
      <c r="E4" s="17"/>
      <c r="F4" s="17"/>
      <c r="IQ4"/>
      <c r="IR4"/>
      <c r="IS4"/>
      <c r="IT4"/>
      <c r="IU4"/>
    </row>
    <row r="6" spans="2:6" ht="33" customHeight="1">
      <c r="B6" s="5" t="s">
        <v>2</v>
      </c>
      <c r="C6" s="6" t="s">
        <v>3</v>
      </c>
      <c r="D6" s="6" t="s">
        <v>4</v>
      </c>
      <c r="E6" s="6" t="s">
        <v>7</v>
      </c>
      <c r="F6" s="9" t="s">
        <v>8</v>
      </c>
    </row>
    <row r="7" spans="2:6" ht="66" customHeight="1">
      <c r="B7" s="19" t="str">
        <f>CONCATENATE(Žactvo!A12)</f>
        <v>56     156</v>
      </c>
      <c r="C7" s="20" t="str">
        <f>CONCATENATE(Žactvo!B12)</f>
        <v>Lehký Matyáš, SKI JBC                                    Smetanová Barbora, SKI JBC</v>
      </c>
      <c r="D7" s="12">
        <f>CONCATENATE(Žákyně!C18)</f>
      </c>
      <c r="E7" s="21">
        <f>VALUE(Žactvo!F12)</f>
        <v>0.007233796296296296</v>
      </c>
      <c r="F7" s="12">
        <v>1</v>
      </c>
    </row>
    <row r="8" spans="2:6" ht="66" customHeight="1">
      <c r="B8" s="19" t="str">
        <f>CONCATENATE(Žactvo!A14)</f>
        <v>58     158</v>
      </c>
      <c r="C8" s="20" t="str">
        <f>CONCATENATE(Žactvo!B14)</f>
        <v>Hájek Matěj, SKI JBC                                             Antošová Barbora, SKI JBC</v>
      </c>
      <c r="D8" s="12">
        <f>CONCATENATE(Žákyně!C20)</f>
      </c>
      <c r="E8" s="21">
        <f>VALUE(Žactvo!F14)</f>
        <v>0.007303240740740741</v>
      </c>
      <c r="F8" s="12">
        <f aca="true" t="shared" si="0" ref="F7:F39">(1)+F7</f>
        <v>2</v>
      </c>
    </row>
    <row r="9" spans="2:6" ht="66" customHeight="1">
      <c r="B9" s="19" t="str">
        <f>CONCATENATE(Žactvo!A9)</f>
        <v>53     153</v>
      </c>
      <c r="C9" s="20" t="str">
        <f>CONCATENATE(Žactvo!B9)</f>
        <v>Boudík Jiří, SKI JBC                                          Bartošová Jana, SKI JBC</v>
      </c>
      <c r="D9" s="12">
        <f>CONCATENATE(Žákyně!C15)</f>
      </c>
      <c r="E9" s="21">
        <f>VALUE(Žactvo!F9)</f>
        <v>0.007349537037037037</v>
      </c>
      <c r="F9" s="12">
        <f t="shared" si="0"/>
        <v>3</v>
      </c>
    </row>
    <row r="10" spans="2:6" ht="66" customHeight="1">
      <c r="B10" s="19" t="str">
        <f>CONCATENATE(Žactvo!A7)</f>
        <v>51     101</v>
      </c>
      <c r="C10" s="20" t="str">
        <f>CONCATENATE(Žactvo!B7)</f>
        <v>Tuž Jiří, DULI                                                             Pávek Matyáš, DULI</v>
      </c>
      <c r="D10" s="12">
        <f>CONCATENATE(Žákyně!C13)</f>
      </c>
      <c r="E10" s="21">
        <f>VALUE(Žactvo!F7)</f>
        <v>0.007361111111111111</v>
      </c>
      <c r="F10" s="12">
        <f t="shared" si="0"/>
        <v>4</v>
      </c>
    </row>
    <row r="11" spans="2:6" ht="66" customHeight="1">
      <c r="B11" s="19" t="str">
        <f>CONCATENATE(Žactvo!A11)</f>
        <v>55     155</v>
      </c>
      <c r="C11" s="20" t="str">
        <f>CONCATENATE(Žactvo!B11)</f>
        <v>Brynda Vojtěch, SKI JBC                                            Marxová Pavlína, SKI JBC</v>
      </c>
      <c r="D11" s="12">
        <f>CONCATENATE(Žákyně!C17)</f>
      </c>
      <c r="E11" s="21">
        <f>VALUE(Žactvo!F11)</f>
        <v>0.00738425925925926</v>
      </c>
      <c r="F11" s="12">
        <f t="shared" si="0"/>
        <v>5</v>
      </c>
    </row>
    <row r="12" spans="2:6" ht="66" customHeight="1">
      <c r="B12" s="19" t="str">
        <f>CONCATENATE(Žactvo!A8)</f>
        <v>52     152</v>
      </c>
      <c r="C12" s="20" t="str">
        <f>CONCATENATE(Žactvo!B8)</f>
        <v>Tecl Matyáš, SKI JBC                                          Teclová Julie, SKI JBC</v>
      </c>
      <c r="D12" s="12">
        <f>CONCATENATE(Žákyně!C14)</f>
      </c>
      <c r="E12" s="21">
        <f>VALUE(Žactvo!F8)</f>
        <v>0.007395833333333334</v>
      </c>
      <c r="F12" s="12">
        <f t="shared" si="0"/>
        <v>6</v>
      </c>
    </row>
    <row r="13" spans="2:6" ht="66" customHeight="1">
      <c r="B13" s="19" t="str">
        <f>CONCATENATE(Žactvo!A13)</f>
        <v>57     157</v>
      </c>
      <c r="C13" s="20" t="str">
        <f>CONCATENATE(Žactvo!B13)</f>
        <v>Kapčiar Tomáš, SKI JBC                                    Kapčiarová Michaela, SKI JBC</v>
      </c>
      <c r="D13" s="12">
        <f>CONCATENATE(Žákyně!C19)</f>
      </c>
      <c r="E13" s="21">
        <f>VALUE(Žactvo!F13)</f>
        <v>0.007488425925925926</v>
      </c>
      <c r="F13" s="12">
        <f t="shared" si="0"/>
        <v>7</v>
      </c>
    </row>
    <row r="14" spans="2:6" ht="66" customHeight="1">
      <c r="B14" s="19" t="str">
        <f>CONCATENATE(Žactvo!A10)</f>
        <v>54    154</v>
      </c>
      <c r="C14" s="20" t="str">
        <f>CONCATENATE(Žactvo!B10)</f>
        <v>Diděňko Saša, SKI JBC                                               Šaníková Tereza, SKI JBC</v>
      </c>
      <c r="D14" s="12">
        <f>CONCATENATE(Žákyně!C16)</f>
      </c>
      <c r="E14" s="21">
        <f>VALUE(Žactvo!F10)</f>
        <v>0.007789351851851852</v>
      </c>
      <c r="F14" s="12">
        <f t="shared" si="0"/>
        <v>8</v>
      </c>
    </row>
    <row r="15" spans="2:6" ht="66" customHeight="1">
      <c r="B15" s="19" t="str">
        <f>CONCATENATE(Žactvo!A16)</f>
        <v>60     160</v>
      </c>
      <c r="C15" s="20" t="str">
        <f>CONCATENATE(Žactvo!B16)</f>
        <v>Hable Rudolf, SKI JBC                                                Masaříková Gábina, SKI JBC</v>
      </c>
      <c r="D15" s="12">
        <f>CONCATENATE(Žákyně!C22)</f>
      </c>
      <c r="E15" s="21">
        <f>VALUE(Žactvo!F16)</f>
        <v>0.008946759259259258</v>
      </c>
      <c r="F15" s="12">
        <f t="shared" si="0"/>
        <v>9</v>
      </c>
    </row>
    <row r="16" spans="2:6" ht="66" customHeight="1">
      <c r="B16" s="19" t="str">
        <f>CONCATENATE(Žactvo!A15)</f>
        <v>59     159</v>
      </c>
      <c r="C16" s="20" t="str">
        <f>CONCATENATE(Žactvo!B15)</f>
        <v>Kopal Vilém, SKI JBC                                     Možuchová Tereza, SKI JBC</v>
      </c>
      <c r="D16" s="12">
        <f>CONCATENATE(Žákyně!C21)</f>
      </c>
      <c r="E16" s="21">
        <f>VALUE(Žactvo!F15)</f>
        <v>0.008958333333333334</v>
      </c>
      <c r="F16" s="12">
        <f t="shared" si="0"/>
        <v>10</v>
      </c>
    </row>
    <row r="17" spans="2:6" ht="66" customHeight="1">
      <c r="B17" s="19">
        <f>CONCATENATE(Žactvo!A17)</f>
      </c>
      <c r="C17" s="20">
        <f>CONCATENATE(Žactvo!B17)</f>
      </c>
      <c r="D17" s="12">
        <f>CONCATENATE(Žákyně!C23)</f>
      </c>
      <c r="E17" s="21">
        <f>VALUE(Žactvo!F17)</f>
        <v>0</v>
      </c>
      <c r="F17" s="12">
        <f t="shared" si="0"/>
        <v>11</v>
      </c>
    </row>
    <row r="18" spans="2:6" ht="66" customHeight="1">
      <c r="B18" s="19">
        <f>CONCATENATE(Žactvo!A18)</f>
      </c>
      <c r="C18" s="20">
        <f>CONCATENATE(Žactvo!B18)</f>
      </c>
      <c r="D18" s="12">
        <f>CONCATENATE(Žákyně!C24)</f>
      </c>
      <c r="E18" s="21">
        <f>VALUE(Žactvo!F18)</f>
        <v>0</v>
      </c>
      <c r="F18" s="12">
        <f t="shared" si="0"/>
        <v>12</v>
      </c>
    </row>
    <row r="19" spans="2:6" ht="66" customHeight="1">
      <c r="B19" s="19">
        <f>CONCATENATE(Žactvo!A19)</f>
      </c>
      <c r="C19" s="20">
        <f>CONCATENATE(Žactvo!B19)</f>
      </c>
      <c r="D19" s="12">
        <f>CONCATENATE(Žákyně!C25)</f>
      </c>
      <c r="E19" s="21">
        <f>VALUE(Žactvo!F19)</f>
        <v>0</v>
      </c>
      <c r="F19" s="12">
        <f t="shared" si="0"/>
        <v>13</v>
      </c>
    </row>
    <row r="20" spans="2:6" ht="66" customHeight="1">
      <c r="B20" s="19">
        <f>CONCATENATE(Žactvo!A20)</f>
      </c>
      <c r="C20" s="20">
        <f>CONCATENATE(Žactvo!B20)</f>
      </c>
      <c r="D20" s="12">
        <f>CONCATENATE(Žákyně!C26)</f>
      </c>
      <c r="E20" s="21">
        <f>VALUE(Žactvo!F20)</f>
        <v>0</v>
      </c>
      <c r="F20" s="12">
        <f t="shared" si="0"/>
        <v>14</v>
      </c>
    </row>
    <row r="21" spans="2:6" ht="66" customHeight="1">
      <c r="B21" s="19">
        <f>CONCATENATE(Žactvo!A21)</f>
      </c>
      <c r="C21" s="20">
        <f>CONCATENATE(Žactvo!B21)</f>
      </c>
      <c r="D21" s="12">
        <f>CONCATENATE(Žákyně!C27)</f>
      </c>
      <c r="E21" s="21">
        <f>VALUE(Žactvo!F21)</f>
        <v>0</v>
      </c>
      <c r="F21" s="12">
        <f t="shared" si="0"/>
        <v>15</v>
      </c>
    </row>
    <row r="22" spans="2:6" ht="66" customHeight="1">
      <c r="B22" s="19">
        <f>CONCATENATE(Žactvo!A22)</f>
      </c>
      <c r="C22" s="20">
        <f>CONCATENATE(Žactvo!B22)</f>
      </c>
      <c r="D22" s="12">
        <f>CONCATENATE(Žákyně!C28)</f>
      </c>
      <c r="E22" s="21">
        <f>VALUE(Žactvo!F22)</f>
        <v>0</v>
      </c>
      <c r="F22" s="12">
        <f t="shared" si="0"/>
        <v>16</v>
      </c>
    </row>
    <row r="23" spans="2:6" ht="66" customHeight="1">
      <c r="B23" s="19">
        <f>CONCATENATE(Žactvo!A23)</f>
      </c>
      <c r="C23" s="20">
        <f>CONCATENATE(Žactvo!B23)</f>
      </c>
      <c r="D23" s="12">
        <f>CONCATENATE(Žákyně!C29)</f>
      </c>
      <c r="E23" s="21">
        <f>VALUE(Žactvo!F23)</f>
        <v>0</v>
      </c>
      <c r="F23" s="12">
        <f t="shared" si="0"/>
        <v>17</v>
      </c>
    </row>
    <row r="24" spans="2:6" ht="66" customHeight="1">
      <c r="B24" s="19">
        <f>CONCATENATE(Žactvo!A24)</f>
      </c>
      <c r="C24" s="20">
        <f>CONCATENATE(Žactvo!B24)</f>
      </c>
      <c r="D24" s="12">
        <f>CONCATENATE(Žákyně!C30)</f>
      </c>
      <c r="E24" s="21">
        <f>VALUE(Žactvo!F24)</f>
        <v>0</v>
      </c>
      <c r="F24" s="12">
        <f t="shared" si="0"/>
        <v>18</v>
      </c>
    </row>
    <row r="25" spans="2:6" ht="66" customHeight="1">
      <c r="B25" s="19">
        <f>CONCATENATE(Žactvo!A25)</f>
      </c>
      <c r="C25" s="20">
        <f>CONCATENATE(Žactvo!B25)</f>
      </c>
      <c r="D25" s="12">
        <f>CONCATENATE(Žákyně!C31)</f>
      </c>
      <c r="E25" s="21">
        <f>VALUE(Žactvo!F25)</f>
        <v>0</v>
      </c>
      <c r="F25" s="12">
        <f t="shared" si="0"/>
        <v>19</v>
      </c>
    </row>
    <row r="26" spans="2:6" ht="66" customHeight="1">
      <c r="B26" s="19">
        <f>CONCATENATE(Žactvo!A26)</f>
      </c>
      <c r="C26" s="20">
        <f>CONCATENATE(Žactvo!B26)</f>
      </c>
      <c r="D26" s="12">
        <f>CONCATENATE(Žákyně!C32)</f>
      </c>
      <c r="E26" s="21">
        <f>VALUE(Žactvo!F26)</f>
        <v>0</v>
      </c>
      <c r="F26" s="12">
        <f t="shared" si="0"/>
        <v>20</v>
      </c>
    </row>
    <row r="27" spans="2:6" ht="66" customHeight="1">
      <c r="B27" s="19">
        <f>CONCATENATE(Žactvo!A27)</f>
      </c>
      <c r="C27" s="20">
        <f>CONCATENATE(Žactvo!B27)</f>
      </c>
      <c r="D27" s="12">
        <f>CONCATENATE(Žákyně!C33)</f>
      </c>
      <c r="E27" s="21">
        <f>VALUE(Žactvo!F27)</f>
        <v>0</v>
      </c>
      <c r="F27" s="12">
        <f t="shared" si="0"/>
        <v>21</v>
      </c>
    </row>
    <row r="28" spans="2:6" ht="66" customHeight="1">
      <c r="B28" s="19">
        <f>CONCATENATE(Žactvo!A28)</f>
      </c>
      <c r="C28" s="20">
        <f>CONCATENATE(Žactvo!B28)</f>
      </c>
      <c r="D28" s="12">
        <f>CONCATENATE(Žákyně!C34)</f>
      </c>
      <c r="E28" s="21">
        <f>VALUE(Žactvo!F28)</f>
        <v>0</v>
      </c>
      <c r="F28" s="12">
        <f t="shared" si="0"/>
        <v>22</v>
      </c>
    </row>
    <row r="29" spans="2:6" ht="66" customHeight="1">
      <c r="B29" s="19">
        <f>CONCATENATE(Žactvo!A29)</f>
      </c>
      <c r="C29" s="20">
        <f>CONCATENATE(Žactvo!B29)</f>
      </c>
      <c r="D29" s="12">
        <f>CONCATENATE(Žákyně!C35)</f>
      </c>
      <c r="E29" s="21">
        <f>VALUE(Žactvo!F29)</f>
        <v>0</v>
      </c>
      <c r="F29" s="12">
        <f t="shared" si="0"/>
        <v>23</v>
      </c>
    </row>
    <row r="30" spans="2:6" ht="66" customHeight="1">
      <c r="B30" s="19">
        <f>CONCATENATE(Žactvo!A30)</f>
      </c>
      <c r="C30" s="20">
        <f>CONCATENATE(Žactvo!B30)</f>
      </c>
      <c r="D30" s="12">
        <f>CONCATENATE(Žákyně!C36)</f>
      </c>
      <c r="E30" s="21">
        <f>VALUE(Žactvo!F30)</f>
        <v>0</v>
      </c>
      <c r="F30" s="12">
        <f t="shared" si="0"/>
        <v>24</v>
      </c>
    </row>
    <row r="31" spans="2:6" ht="66" customHeight="1">
      <c r="B31" s="19">
        <f>CONCATENATE(Žactvo!A31)</f>
      </c>
      <c r="C31" s="20">
        <f>CONCATENATE(Žactvo!B31)</f>
      </c>
      <c r="D31" s="12">
        <f>CONCATENATE(Žákyně!C37)</f>
      </c>
      <c r="E31" s="21">
        <f>VALUE(Žactvo!F31)</f>
        <v>0</v>
      </c>
      <c r="F31" s="12">
        <f t="shared" si="0"/>
        <v>25</v>
      </c>
    </row>
    <row r="32" spans="2:6" ht="66" customHeight="1">
      <c r="B32" s="19">
        <f>CONCATENATE(Žactvo!A32)</f>
      </c>
      <c r="C32" s="20">
        <f>CONCATENATE(Žactvo!B32)</f>
      </c>
      <c r="D32" s="12">
        <f>CONCATENATE(Žákyně!C38)</f>
      </c>
      <c r="E32" s="21">
        <f>VALUE(Žactvo!F32)</f>
        <v>0</v>
      </c>
      <c r="F32" s="12">
        <f t="shared" si="0"/>
        <v>26</v>
      </c>
    </row>
    <row r="33" spans="2:6" ht="66" customHeight="1">
      <c r="B33" s="19">
        <f>CONCATENATE(Žactvo!A33)</f>
      </c>
      <c r="C33" s="20">
        <f>CONCATENATE(Žactvo!B33)</f>
      </c>
      <c r="D33" s="12">
        <f>CONCATENATE(Žákyně!C39)</f>
      </c>
      <c r="E33" s="21">
        <f>VALUE(Žactvo!F33)</f>
        <v>0</v>
      </c>
      <c r="F33" s="12">
        <f t="shared" si="0"/>
        <v>27</v>
      </c>
    </row>
    <row r="34" spans="2:6" ht="66" customHeight="1">
      <c r="B34" s="19">
        <f>CONCATENATE(Žactvo!A34)</f>
      </c>
      <c r="C34" s="20">
        <f>CONCATENATE(Žactvo!B34)</f>
      </c>
      <c r="D34" s="12">
        <f>CONCATENATE(Žákyně!C40)</f>
      </c>
      <c r="E34" s="21">
        <f>VALUE(Žactvo!F34)</f>
        <v>0</v>
      </c>
      <c r="F34" s="12">
        <f t="shared" si="0"/>
        <v>28</v>
      </c>
    </row>
    <row r="35" spans="2:6" ht="66" customHeight="1">
      <c r="B35" s="19">
        <f>CONCATENATE(Žactvo!A35)</f>
      </c>
      <c r="C35" s="20">
        <f>CONCATENATE(Žactvo!B35)</f>
      </c>
      <c r="D35" s="12">
        <f>CONCATENATE(Žákyně!C41)</f>
      </c>
      <c r="E35" s="21">
        <f>VALUE(Žactvo!F35)</f>
        <v>0</v>
      </c>
      <c r="F35" s="12">
        <f t="shared" si="0"/>
        <v>29</v>
      </c>
    </row>
    <row r="36" spans="2:6" ht="66" customHeight="1">
      <c r="B36" s="19">
        <f>CONCATENATE(Žactvo!A36)</f>
      </c>
      <c r="C36" s="20">
        <f>CONCATENATE(Žactvo!B36)</f>
      </c>
      <c r="D36" s="12">
        <f>CONCATENATE(Žákyně!C42)</f>
      </c>
      <c r="E36" s="21">
        <f>VALUE(Žactvo!F36)</f>
        <v>0</v>
      </c>
      <c r="F36" s="12">
        <f t="shared" si="0"/>
        <v>30</v>
      </c>
    </row>
    <row r="37" spans="2:6" ht="66" customHeight="1">
      <c r="B37" s="19">
        <f>CONCATENATE(Žactvo!A37)</f>
      </c>
      <c r="C37" s="20">
        <f>CONCATENATE(Žactvo!B37)</f>
      </c>
      <c r="D37" s="12">
        <f>CONCATENATE(Žákyně!C43)</f>
      </c>
      <c r="E37" s="21">
        <f>VALUE(Žactvo!F37)</f>
        <v>0</v>
      </c>
      <c r="F37" s="12">
        <f t="shared" si="0"/>
        <v>31</v>
      </c>
    </row>
    <row r="38" spans="2:6" ht="66" customHeight="1">
      <c r="B38" s="19">
        <f>CONCATENATE(Žactvo!A38)</f>
      </c>
      <c r="C38" s="20">
        <f>CONCATENATE(Žactvo!B38)</f>
      </c>
      <c r="D38" s="12">
        <f>CONCATENATE(Žákyně!C44)</f>
      </c>
      <c r="E38" s="21">
        <f>VALUE(Žactvo!F38)</f>
        <v>0</v>
      </c>
      <c r="F38" s="12">
        <f t="shared" si="0"/>
        <v>32</v>
      </c>
    </row>
    <row r="39" spans="2:6" ht="66" customHeight="1">
      <c r="B39" s="19">
        <f>CONCATENATE(Žactvo!A39)</f>
      </c>
      <c r="C39" s="20">
        <f>CONCATENATE(Žactvo!B39)</f>
      </c>
      <c r="D39" s="12">
        <f>CONCATENATE(Žákyně!C45)</f>
      </c>
      <c r="E39" s="21">
        <f>VALUE(Žactvo!F39)</f>
        <v>0</v>
      </c>
      <c r="F39" s="12">
        <f t="shared" si="0"/>
        <v>33</v>
      </c>
    </row>
    <row r="40" spans="2:6" ht="66" customHeight="1">
      <c r="B40" s="19">
        <f>CONCATENATE(Žactvo!A40)</f>
      </c>
      <c r="C40" s="20">
        <f>CONCATENATE(Žactvo!B40)</f>
      </c>
      <c r="D40" s="12">
        <f>CONCATENATE(Žákyně!C46)</f>
      </c>
      <c r="E40" s="21">
        <f>VALUE(Žactvo!F40)</f>
        <v>0</v>
      </c>
      <c r="F40" s="12">
        <f aca="true" t="shared" si="1" ref="F40:F56">(1)+F39</f>
        <v>34</v>
      </c>
    </row>
    <row r="41" spans="2:6" ht="66" customHeight="1">
      <c r="B41" s="19">
        <f>CONCATENATE(Žactvo!A41)</f>
      </c>
      <c r="C41" s="20">
        <f>CONCATENATE(Žactvo!B41)</f>
      </c>
      <c r="D41" s="12">
        <f>CONCATENATE(Žákyně!C47)</f>
      </c>
      <c r="E41" s="21">
        <f>VALUE(Žactvo!F41)</f>
        <v>0</v>
      </c>
      <c r="F41" s="12">
        <f t="shared" si="1"/>
        <v>35</v>
      </c>
    </row>
    <row r="42" spans="2:6" ht="66" customHeight="1">
      <c r="B42" s="19">
        <f>CONCATENATE(Žactvo!A42)</f>
      </c>
      <c r="C42" s="20">
        <f>CONCATENATE(Žactvo!B42)</f>
      </c>
      <c r="D42" s="12">
        <f>CONCATENATE(Žákyně!C48)</f>
      </c>
      <c r="E42" s="21">
        <f>VALUE(Žactvo!F42)</f>
        <v>0</v>
      </c>
      <c r="F42" s="12">
        <f t="shared" si="1"/>
        <v>36</v>
      </c>
    </row>
    <row r="43" spans="2:6" ht="66" customHeight="1">
      <c r="B43" s="19">
        <f>CONCATENATE(Žactvo!A43)</f>
      </c>
      <c r="C43" s="20">
        <f>CONCATENATE(Žactvo!B43)</f>
      </c>
      <c r="D43" s="12">
        <f>CONCATENATE(Žákyně!C49)</f>
      </c>
      <c r="E43" s="21">
        <f>VALUE(Žactvo!F43)</f>
        <v>0</v>
      </c>
      <c r="F43" s="12">
        <f t="shared" si="1"/>
        <v>37</v>
      </c>
    </row>
    <row r="44" spans="2:6" ht="66" customHeight="1">
      <c r="B44" s="19">
        <f>CONCATENATE(Žactvo!A44)</f>
      </c>
      <c r="C44" s="20">
        <f>CONCATENATE(Žactvo!B44)</f>
      </c>
      <c r="D44" s="12">
        <f>CONCATENATE(Žákyně!C50)</f>
      </c>
      <c r="E44" s="21">
        <f>VALUE(Žactvo!F44)</f>
        <v>0</v>
      </c>
      <c r="F44" s="12">
        <f t="shared" si="1"/>
        <v>38</v>
      </c>
    </row>
    <row r="45" spans="2:6" ht="66" customHeight="1">
      <c r="B45" s="19">
        <f>CONCATENATE(Žactvo!A45)</f>
      </c>
      <c r="C45" s="20">
        <f>CONCATENATE(Žactvo!B45)</f>
      </c>
      <c r="D45" s="12">
        <f>CONCATENATE(Žákyně!C51)</f>
      </c>
      <c r="E45" s="21">
        <f>VALUE(Žactvo!F45)</f>
        <v>0</v>
      </c>
      <c r="F45" s="12">
        <f t="shared" si="1"/>
        <v>39</v>
      </c>
    </row>
    <row r="46" spans="2:6" ht="66" customHeight="1">
      <c r="B46" s="19">
        <f>CONCATENATE(Žactvo!A46)</f>
      </c>
      <c r="C46" s="20">
        <f>CONCATENATE(Žactvo!B46)</f>
      </c>
      <c r="D46" s="12">
        <f>CONCATENATE(Žákyně!C52)</f>
      </c>
      <c r="E46" s="21">
        <f>VALUE(Žactvo!F46)</f>
        <v>0</v>
      </c>
      <c r="F46" s="12">
        <f t="shared" si="1"/>
        <v>40</v>
      </c>
    </row>
    <row r="47" spans="2:6" ht="66" customHeight="1">
      <c r="B47" s="19">
        <f>CONCATENATE(Žactvo!A47)</f>
      </c>
      <c r="C47" s="20">
        <f>CONCATENATE(Žactvo!B47)</f>
      </c>
      <c r="D47" s="12">
        <f>CONCATENATE(Žákyně!C53)</f>
      </c>
      <c r="E47" s="21">
        <f>VALUE(Žactvo!F47)</f>
        <v>0</v>
      </c>
      <c r="F47" s="12">
        <f t="shared" si="1"/>
        <v>41</v>
      </c>
    </row>
    <row r="48" spans="2:6" ht="66" customHeight="1">
      <c r="B48" s="19">
        <f>CONCATENATE(Žactvo!A48)</f>
      </c>
      <c r="C48" s="20">
        <f>CONCATENATE(Žactvo!B48)</f>
      </c>
      <c r="D48" s="12">
        <f>CONCATENATE(Žákyně!C54)</f>
      </c>
      <c r="E48" s="21">
        <f>VALUE(Žactvo!F48)</f>
        <v>0</v>
      </c>
      <c r="F48" s="12">
        <f t="shared" si="1"/>
        <v>42</v>
      </c>
    </row>
    <row r="49" spans="2:6" ht="66" customHeight="1">
      <c r="B49" s="19">
        <f>CONCATENATE(Žactvo!A49)</f>
      </c>
      <c r="C49" s="20">
        <f>CONCATENATE(Žactvo!B49)</f>
      </c>
      <c r="D49" s="12">
        <f>CONCATENATE(Žákyně!C55)</f>
      </c>
      <c r="E49" s="21">
        <f>VALUE(Žactvo!F49)</f>
        <v>0</v>
      </c>
      <c r="F49" s="12">
        <f t="shared" si="1"/>
        <v>43</v>
      </c>
    </row>
    <row r="50" spans="2:6" ht="66" customHeight="1">
      <c r="B50" s="19">
        <f>CONCATENATE(Žactvo!A50)</f>
      </c>
      <c r="C50" s="20">
        <f>CONCATENATE(Žactvo!B50)</f>
      </c>
      <c r="D50" s="12">
        <f>CONCATENATE(Žákyně!C56)</f>
      </c>
      <c r="E50" s="21">
        <f>VALUE(Žactvo!F50)</f>
        <v>0</v>
      </c>
      <c r="F50" s="12">
        <f t="shared" si="1"/>
        <v>44</v>
      </c>
    </row>
    <row r="51" spans="2:6" ht="66" customHeight="1">
      <c r="B51" s="19">
        <f>CONCATENATE(Žactvo!A51)</f>
      </c>
      <c r="C51" s="20">
        <f>CONCATENATE(Žactvo!B51)</f>
      </c>
      <c r="D51" s="12">
        <f>CONCATENATE(Žákyně!C57)</f>
      </c>
      <c r="E51" s="21">
        <f>VALUE(Žactvo!F51)</f>
        <v>0</v>
      </c>
      <c r="F51" s="12">
        <f t="shared" si="1"/>
        <v>45</v>
      </c>
    </row>
    <row r="52" spans="2:6" ht="66" customHeight="1">
      <c r="B52" s="19">
        <f>CONCATENATE(Žactvo!A52)</f>
      </c>
      <c r="C52" s="20">
        <f>CONCATENATE(Žactvo!B52)</f>
      </c>
      <c r="D52" s="12">
        <f>CONCATENATE(Žákyně!C58)</f>
      </c>
      <c r="E52" s="21">
        <f>VALUE(Žactvo!F52)</f>
        <v>0</v>
      </c>
      <c r="F52" s="12">
        <f t="shared" si="1"/>
        <v>46</v>
      </c>
    </row>
    <row r="53" spans="2:6" ht="66" customHeight="1">
      <c r="B53" s="19">
        <f>CONCATENATE(Žactvo!A53)</f>
      </c>
      <c r="C53" s="20">
        <f>CONCATENATE(Žactvo!B53)</f>
      </c>
      <c r="D53" s="12">
        <f>CONCATENATE(Žákyně!C59)</f>
      </c>
      <c r="E53" s="21">
        <f>VALUE(Žactvo!F53)</f>
        <v>0</v>
      </c>
      <c r="F53" s="12">
        <f t="shared" si="1"/>
        <v>47</v>
      </c>
    </row>
    <row r="54" spans="2:6" ht="66" customHeight="1">
      <c r="B54" s="19">
        <f>CONCATENATE(Žactvo!A54)</f>
      </c>
      <c r="C54" s="20">
        <f>CONCATENATE(Žactvo!B54)</f>
      </c>
      <c r="D54" s="12">
        <f>CONCATENATE(Žákyně!C60)</f>
      </c>
      <c r="E54" s="21">
        <f>VALUE(Žactvo!F54)</f>
        <v>0</v>
      </c>
      <c r="F54" s="12">
        <f t="shared" si="1"/>
        <v>48</v>
      </c>
    </row>
    <row r="55" spans="2:6" ht="66" customHeight="1">
      <c r="B55" s="19">
        <f>CONCATENATE(Žactvo!A55)</f>
      </c>
      <c r="C55" s="20">
        <f>CONCATENATE(Žactvo!B55)</f>
      </c>
      <c r="D55" s="12">
        <f>CONCATENATE(Žákyně!C61)</f>
      </c>
      <c r="E55" s="21">
        <f>VALUE(Žactvo!F55)</f>
        <v>0</v>
      </c>
      <c r="F55" s="12">
        <f t="shared" si="1"/>
        <v>49</v>
      </c>
    </row>
    <row r="56" spans="2:6" ht="66" customHeight="1">
      <c r="B56" s="19">
        <f>CONCATENATE(Žactvo!A56)</f>
      </c>
      <c r="C56" s="20">
        <f>CONCATENATE(Žactvo!B56)</f>
      </c>
      <c r="D56" s="12">
        <f>CONCATENATE(Žákyně!C62)</f>
      </c>
      <c r="E56" s="21">
        <f>VALUE(Žactvo!F56)</f>
        <v>0</v>
      </c>
      <c r="F56" s="12">
        <f t="shared" si="1"/>
        <v>50</v>
      </c>
    </row>
    <row r="57" ht="66" customHeight="1"/>
    <row r="58" ht="66" customHeight="1"/>
    <row r="59" ht="66" customHeight="1"/>
    <row r="60" ht="66" customHeight="1"/>
    <row r="61" ht="66" customHeight="1"/>
    <row r="62" ht="66" customHeight="1"/>
    <row r="63" ht="66" customHeight="1"/>
    <row r="64" ht="66" customHeight="1"/>
    <row r="65" ht="66" customHeight="1"/>
    <row r="66" ht="66" customHeight="1"/>
    <row r="67" ht="66" customHeight="1"/>
    <row r="68" ht="66" customHeight="1"/>
    <row r="69" ht="66" customHeight="1"/>
    <row r="70" ht="66" customHeight="1"/>
    <row r="71" ht="66" customHeight="1"/>
    <row r="72" ht="66" customHeight="1"/>
    <row r="73" ht="66" customHeight="1"/>
    <row r="74" ht="66" customHeight="1"/>
    <row r="75" ht="66" customHeight="1"/>
    <row r="76" ht="66" customHeight="1"/>
    <row r="77" ht="66" customHeight="1"/>
    <row r="78" ht="66" customHeight="1"/>
    <row r="79" ht="66" customHeight="1"/>
    <row r="80" ht="66" customHeight="1"/>
    <row r="81" ht="66" customHeight="1"/>
    <row r="82" ht="66" customHeight="1"/>
    <row r="83" ht="66" customHeight="1"/>
    <row r="84" ht="66" customHeight="1"/>
    <row r="85" ht="66" customHeight="1"/>
    <row r="86" ht="66" customHeight="1"/>
    <row r="87" ht="66" customHeight="1"/>
    <row r="88" ht="66" customHeight="1"/>
    <row r="89" ht="66" customHeight="1"/>
    <row r="90" ht="66" customHeight="1"/>
    <row r="91" ht="66" customHeight="1"/>
    <row r="92" ht="66" customHeight="1"/>
    <row r="93" ht="66" customHeight="1"/>
    <row r="94" ht="66" customHeight="1"/>
    <row r="95" ht="66" customHeight="1"/>
    <row r="96" ht="66" customHeight="1"/>
    <row r="97" ht="66" customHeight="1"/>
    <row r="98" ht="66" customHeight="1"/>
    <row r="99" ht="66" customHeight="1"/>
    <row r="100" ht="66" customHeight="1"/>
  </sheetData>
  <sheetProtection/>
  <mergeCells count="3">
    <mergeCell ref="B1:F1"/>
    <mergeCell ref="B3:C3"/>
    <mergeCell ref="D3:F3"/>
  </mergeCells>
  <printOptions/>
  <pageMargins left="0.7479166666666667" right="0.7479166666666667" top="0.9840277777777778" bottom="0.9840277777777778" header="0.5118055555555556" footer="0.49236111111111114"/>
  <pageSetup horizontalDpi="300" verticalDpi="300" orientation="landscape" paperSize="9" r:id="rId1"/>
  <headerFooter alignWithMargins="0">
    <oddFooter>&amp;CStránka &amp;P&amp;R&amp;A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B1:IU56"/>
  <sheetViews>
    <sheetView zoomScalePageLayoutView="0" workbookViewId="0" topLeftCell="A1">
      <selection activeCell="B1" sqref="B1:F1"/>
    </sheetView>
  </sheetViews>
  <sheetFormatPr defaultColWidth="9.140625" defaultRowHeight="12.75"/>
  <cols>
    <col min="2" max="2" width="11.28125" style="0" customWidth="1"/>
    <col min="3" max="3" width="71.28125" style="0" customWidth="1"/>
    <col min="4" max="4" width="0" style="0" hidden="1" customWidth="1"/>
    <col min="5" max="5" width="20.00390625" style="0" customWidth="1"/>
    <col min="6" max="6" width="10.7109375" style="0" customWidth="1"/>
  </cols>
  <sheetData>
    <row r="1" spans="2:255" s="1" customFormat="1" ht="18" customHeight="1">
      <c r="B1" s="30" t="s">
        <v>17</v>
      </c>
      <c r="C1" s="30"/>
      <c r="D1" s="30"/>
      <c r="E1" s="30"/>
      <c r="F1" s="30"/>
      <c r="IQ1"/>
      <c r="IR1"/>
      <c r="IS1"/>
      <c r="IT1"/>
      <c r="IU1"/>
    </row>
    <row r="2" spans="2:255" s="1" customFormat="1" ht="18" customHeight="1">
      <c r="B2" s="2"/>
      <c r="C2" s="2"/>
      <c r="D2" s="2"/>
      <c r="E2" s="2"/>
      <c r="F2" s="2"/>
      <c r="IQ2"/>
      <c r="IR2"/>
      <c r="IS2"/>
      <c r="IT2"/>
      <c r="IU2"/>
    </row>
    <row r="3" spans="2:255" s="1" customFormat="1" ht="18" customHeight="1">
      <c r="B3" s="28" t="str">
        <f>CONCATENATE(Dorkyně!A3)</f>
        <v>Kategorie: dorostenkyně - volná technika</v>
      </c>
      <c r="C3" s="28"/>
      <c r="D3" s="28" t="str">
        <f>CONCATENATE(Dorkyně!C3)</f>
        <v>Datum: 27.12.2011</v>
      </c>
      <c r="E3" s="28"/>
      <c r="F3" s="28"/>
      <c r="IQ3"/>
      <c r="IR3"/>
      <c r="IS3"/>
      <c r="IT3"/>
      <c r="IU3"/>
    </row>
    <row r="4" spans="2:255" s="1" customFormat="1" ht="18" customHeight="1">
      <c r="B4" s="2" t="str">
        <f>CONCATENATE(Dorkyně!A4)</f>
        <v>Délka tratě: 3 kola</v>
      </c>
      <c r="C4" s="3"/>
      <c r="D4" s="2"/>
      <c r="E4" s="17"/>
      <c r="F4" s="17"/>
      <c r="IQ4"/>
      <c r="IR4"/>
      <c r="IS4"/>
      <c r="IT4"/>
      <c r="IU4"/>
    </row>
    <row r="6" spans="2:6" ht="33" customHeight="1">
      <c r="B6" s="5" t="s">
        <v>2</v>
      </c>
      <c r="C6" s="6" t="s">
        <v>3</v>
      </c>
      <c r="D6" s="6" t="s">
        <v>4</v>
      </c>
      <c r="E6" s="6" t="s">
        <v>7</v>
      </c>
      <c r="F6" s="9" t="s">
        <v>8</v>
      </c>
    </row>
    <row r="7" spans="2:6" ht="66" customHeight="1">
      <c r="B7" s="23" t="str">
        <f>CONCATENATE(Dorkyně!A7)</f>
        <v>37</v>
      </c>
      <c r="C7" s="24">
        <f>CONCATENATE(Dorkyně!B7)</f>
      </c>
      <c r="D7" s="12" t="e">
        <f>CONCATENATE(Dorost!#REF!)</f>
        <v>#REF!</v>
      </c>
      <c r="E7" s="21">
        <f>VALUE(Dorkyně!F7)</f>
        <v>0</v>
      </c>
      <c r="F7" s="12">
        <v>1</v>
      </c>
    </row>
    <row r="8" spans="2:6" ht="66" customHeight="1">
      <c r="B8" s="23">
        <f>CONCATENATE(Dorkyně!A12)</f>
      </c>
      <c r="C8" s="24">
        <f>CONCATENATE(Dorkyně!B12)</f>
      </c>
      <c r="D8" s="25"/>
      <c r="E8" s="21">
        <f>VALUE(Dorkyně!F12)</f>
        <v>0</v>
      </c>
      <c r="F8" s="12">
        <f aca="true" t="shared" si="0" ref="F8:F39">SUM(F7)+1</f>
        <v>2</v>
      </c>
    </row>
    <row r="9" spans="2:6" ht="66" customHeight="1">
      <c r="B9" s="23">
        <f>CONCATENATE(Dorkyně!A8)</f>
      </c>
      <c r="C9" s="24">
        <f>CONCATENATE(Dorkyně!B8)</f>
      </c>
      <c r="D9" s="12" t="e">
        <f>CONCATENATE(Dorost!#REF!)</f>
        <v>#REF!</v>
      </c>
      <c r="E9" s="21">
        <f>VALUE(Dorkyně!F8)</f>
        <v>0</v>
      </c>
      <c r="F9" s="12">
        <f t="shared" si="0"/>
        <v>3</v>
      </c>
    </row>
    <row r="10" spans="2:6" ht="66" customHeight="1">
      <c r="B10" s="23">
        <f>CONCATENATE(Dorkyně!A11)</f>
      </c>
      <c r="C10" s="24">
        <f>CONCATENATE(Dorkyně!B11)</f>
      </c>
      <c r="D10" s="12" t="e">
        <f>CONCATENATE(Dorost!#REF!)</f>
        <v>#REF!</v>
      </c>
      <c r="E10" s="21">
        <f>VALUE(Dorkyně!F11)</f>
        <v>0</v>
      </c>
      <c r="F10" s="12">
        <f t="shared" si="0"/>
        <v>4</v>
      </c>
    </row>
    <row r="11" spans="2:6" ht="66" customHeight="1">
      <c r="B11" s="23">
        <f>CONCATENATE(Dorkyně!A10)</f>
      </c>
      <c r="C11" s="24">
        <f>CONCATENATE(Dorkyně!B10)</f>
      </c>
      <c r="D11" s="12" t="e">
        <f>CONCATENATE(Dorost!#REF!)</f>
        <v>#REF!</v>
      </c>
      <c r="E11" s="21">
        <f>VALUE(Dorkyně!F10)</f>
        <v>0</v>
      </c>
      <c r="F11" s="12">
        <f t="shared" si="0"/>
        <v>5</v>
      </c>
    </row>
    <row r="12" spans="2:6" ht="66" customHeight="1">
      <c r="B12" s="23" t="str">
        <f>CONCATENATE(Dorkyně!A7)</f>
        <v>37</v>
      </c>
      <c r="C12" s="24">
        <f>CONCATENATE(Dorkyně!B7)</f>
      </c>
      <c r="D12" s="12" t="e">
        <f>CONCATENATE(Dorost!#REF!)</f>
        <v>#REF!</v>
      </c>
      <c r="E12" s="21">
        <f>VALUE(Dorkyně!F7)</f>
        <v>0</v>
      </c>
      <c r="F12" s="12">
        <f t="shared" si="0"/>
        <v>6</v>
      </c>
    </row>
    <row r="13" spans="2:6" ht="66" customHeight="1">
      <c r="B13" s="23">
        <f>CONCATENATE(Dorkyně!A13)</f>
      </c>
      <c r="C13" s="24">
        <f>CONCATENATE(Dorkyně!B13)</f>
      </c>
      <c r="D13" s="12" t="e">
        <f>CONCATENATE(Dorost!#REF!)</f>
        <v>#REF!</v>
      </c>
      <c r="E13" s="21">
        <f>VALUE(Dorkyně!F13)</f>
        <v>0</v>
      </c>
      <c r="F13" s="12">
        <f t="shared" si="0"/>
        <v>7</v>
      </c>
    </row>
    <row r="14" spans="2:6" ht="66" customHeight="1">
      <c r="B14" s="23">
        <f>CONCATENATE(Dorkyně!A14)</f>
      </c>
      <c r="C14" s="24">
        <f>CONCATENATE(Dorkyně!B14)</f>
      </c>
      <c r="D14" s="12" t="e">
        <f>CONCATENATE(Dorost!#REF!)</f>
        <v>#REF!</v>
      </c>
      <c r="E14" s="21">
        <f>VALUE(Dorkyně!F14)</f>
        <v>0</v>
      </c>
      <c r="F14" s="12">
        <f t="shared" si="0"/>
        <v>8</v>
      </c>
    </row>
    <row r="15" spans="2:6" ht="66" customHeight="1">
      <c r="B15" s="23">
        <f>CONCATENATE(Dorkyně!A15)</f>
      </c>
      <c r="C15" s="24">
        <f>CONCATENATE(Dorkyně!B15)</f>
      </c>
      <c r="D15" s="12" t="e">
        <f>CONCATENATE(Dorost!#REF!)</f>
        <v>#REF!</v>
      </c>
      <c r="E15" s="21">
        <f>VALUE(Dorkyně!F15)</f>
        <v>0</v>
      </c>
      <c r="F15" s="12">
        <f t="shared" si="0"/>
        <v>9</v>
      </c>
    </row>
    <row r="16" spans="2:6" ht="66" customHeight="1">
      <c r="B16" s="23">
        <f>CONCATENATE(Dorkyně!A16)</f>
      </c>
      <c r="C16" s="24">
        <f>CONCATENATE(Dorkyně!B16)</f>
      </c>
      <c r="D16" s="12" t="e">
        <f>CONCATENATE(Dorost!#REF!)</f>
        <v>#REF!</v>
      </c>
      <c r="E16" s="21">
        <f>VALUE(Dorkyně!F16)</f>
        <v>0</v>
      </c>
      <c r="F16" s="12">
        <f t="shared" si="0"/>
        <v>10</v>
      </c>
    </row>
    <row r="17" spans="2:6" ht="66" customHeight="1">
      <c r="B17" s="23">
        <f>CONCATENATE(Dorkyně!A17)</f>
      </c>
      <c r="C17" s="24">
        <f>CONCATENATE(Dorkyně!B17)</f>
      </c>
      <c r="D17" s="12" t="e">
        <f>CONCATENATE(Dorost!#REF!)</f>
        <v>#REF!</v>
      </c>
      <c r="E17" s="21">
        <f>VALUE(Dorkyně!F17)</f>
        <v>0</v>
      </c>
      <c r="F17" s="12">
        <f t="shared" si="0"/>
        <v>11</v>
      </c>
    </row>
    <row r="18" spans="2:6" ht="66" customHeight="1">
      <c r="B18" s="23">
        <f>CONCATENATE(Dorkyně!A18)</f>
      </c>
      <c r="C18" s="24">
        <f>CONCATENATE(Dorkyně!B18)</f>
      </c>
      <c r="D18" s="12" t="e">
        <f>CONCATENATE(Dorost!#REF!)</f>
        <v>#REF!</v>
      </c>
      <c r="E18" s="21">
        <f>VALUE(Dorkyně!F18)</f>
        <v>0</v>
      </c>
      <c r="F18" s="12">
        <f t="shared" si="0"/>
        <v>12</v>
      </c>
    </row>
    <row r="19" spans="2:6" ht="66" customHeight="1">
      <c r="B19" s="23">
        <f>CONCATENATE(Dorkyně!A19)</f>
      </c>
      <c r="C19" s="24">
        <f>CONCATENATE(Dorkyně!B19)</f>
      </c>
      <c r="D19" s="12" t="e">
        <f>CONCATENATE(Dorost!#REF!)</f>
        <v>#REF!</v>
      </c>
      <c r="E19" s="21">
        <f>VALUE(Dorkyně!F19)</f>
        <v>0</v>
      </c>
      <c r="F19" s="12">
        <f t="shared" si="0"/>
        <v>13</v>
      </c>
    </row>
    <row r="20" spans="2:6" ht="66" customHeight="1">
      <c r="B20" s="23">
        <f>CONCATENATE(Dorkyně!A20)</f>
      </c>
      <c r="C20" s="24">
        <f>CONCATENATE(Dorkyně!B20)</f>
      </c>
      <c r="D20" s="12" t="e">
        <f>CONCATENATE(Dorost!#REF!)</f>
        <v>#REF!</v>
      </c>
      <c r="E20" s="21">
        <f>VALUE(Dorkyně!F20)</f>
        <v>0</v>
      </c>
      <c r="F20" s="12">
        <f t="shared" si="0"/>
        <v>14</v>
      </c>
    </row>
    <row r="21" spans="2:6" ht="66" customHeight="1">
      <c r="B21" s="23">
        <f>CONCATENATE(Dorkyně!A21)</f>
      </c>
      <c r="C21" s="24">
        <f>CONCATENATE(Dorkyně!B21)</f>
      </c>
      <c r="D21" s="12" t="e">
        <f>CONCATENATE(Dorost!#REF!)</f>
        <v>#REF!</v>
      </c>
      <c r="E21" s="21">
        <f>VALUE(Dorkyně!F21)</f>
        <v>0</v>
      </c>
      <c r="F21" s="12">
        <f t="shared" si="0"/>
        <v>15</v>
      </c>
    </row>
    <row r="22" spans="2:6" ht="66" customHeight="1">
      <c r="B22" s="23">
        <f>CONCATENATE(Dorkyně!A22)</f>
      </c>
      <c r="C22" s="24">
        <f>CONCATENATE(Dorkyně!B22)</f>
      </c>
      <c r="D22" s="12" t="e">
        <f>CONCATENATE(Dorost!#REF!)</f>
        <v>#REF!</v>
      </c>
      <c r="E22" s="21">
        <f>VALUE(Dorkyně!F22)</f>
        <v>0</v>
      </c>
      <c r="F22" s="12">
        <f t="shared" si="0"/>
        <v>16</v>
      </c>
    </row>
    <row r="23" spans="2:6" ht="66" customHeight="1">
      <c r="B23" s="23">
        <f>CONCATENATE(Dorkyně!A23)</f>
      </c>
      <c r="C23" s="24">
        <f>CONCATENATE(Dorkyně!B23)</f>
      </c>
      <c r="D23" s="12" t="e">
        <f>CONCATENATE(Dorost!#REF!)</f>
        <v>#REF!</v>
      </c>
      <c r="E23" s="21">
        <f>VALUE(Dorkyně!F23)</f>
        <v>0</v>
      </c>
      <c r="F23" s="12">
        <f t="shared" si="0"/>
        <v>17</v>
      </c>
    </row>
    <row r="24" spans="2:6" ht="66" customHeight="1">
      <c r="B24" s="23">
        <f>CONCATENATE(Dorkyně!A24)</f>
      </c>
      <c r="C24" s="24">
        <f>CONCATENATE(Dorkyně!B24)</f>
      </c>
      <c r="D24" s="12" t="e">
        <f>CONCATENATE(Dorost!#REF!)</f>
        <v>#REF!</v>
      </c>
      <c r="E24" s="21">
        <f>VALUE(Dorkyně!F24)</f>
        <v>0</v>
      </c>
      <c r="F24" s="12">
        <f t="shared" si="0"/>
        <v>18</v>
      </c>
    </row>
    <row r="25" spans="2:6" ht="66" customHeight="1">
      <c r="B25" s="23">
        <f>CONCATENATE(Dorkyně!A25)</f>
      </c>
      <c r="C25" s="24">
        <f>CONCATENATE(Dorkyně!B25)</f>
      </c>
      <c r="D25" s="12" t="e">
        <f>CONCATENATE(Dorost!#REF!)</f>
        <v>#REF!</v>
      </c>
      <c r="E25" s="21">
        <f>VALUE(Dorkyně!F25)</f>
        <v>0</v>
      </c>
      <c r="F25" s="12">
        <f t="shared" si="0"/>
        <v>19</v>
      </c>
    </row>
    <row r="26" spans="2:6" ht="66" customHeight="1">
      <c r="B26" s="23">
        <f>CONCATENATE(Dorkyně!A26)</f>
      </c>
      <c r="C26" s="24">
        <f>CONCATENATE(Dorkyně!B26)</f>
      </c>
      <c r="D26" s="12" t="e">
        <f>CONCATENATE(Dorost!#REF!)</f>
        <v>#REF!</v>
      </c>
      <c r="E26" s="21">
        <f>VALUE(Dorkyně!F26)</f>
        <v>0</v>
      </c>
      <c r="F26" s="12">
        <f t="shared" si="0"/>
        <v>20</v>
      </c>
    </row>
    <row r="27" spans="2:6" ht="66" customHeight="1">
      <c r="B27" s="23">
        <f>CONCATENATE(Dorkyně!A27)</f>
      </c>
      <c r="C27" s="24">
        <f>CONCATENATE(Dorkyně!B27)</f>
      </c>
      <c r="D27" s="12" t="e">
        <f>CONCATENATE(Dorost!#REF!)</f>
        <v>#REF!</v>
      </c>
      <c r="E27" s="21">
        <f>VALUE(Dorkyně!F27)</f>
        <v>0</v>
      </c>
      <c r="F27" s="12">
        <f t="shared" si="0"/>
        <v>21</v>
      </c>
    </row>
    <row r="28" spans="2:6" ht="66" customHeight="1">
      <c r="B28" s="23">
        <f>CONCATENATE(Dorkyně!A28)</f>
      </c>
      <c r="C28" s="24">
        <f>CONCATENATE(Dorkyně!B28)</f>
      </c>
      <c r="D28" s="12" t="e">
        <f>CONCATENATE(Dorost!#REF!)</f>
        <v>#REF!</v>
      </c>
      <c r="E28" s="21">
        <f>VALUE(Dorkyně!F28)</f>
        <v>0</v>
      </c>
      <c r="F28" s="12">
        <f t="shared" si="0"/>
        <v>22</v>
      </c>
    </row>
    <row r="29" spans="2:6" ht="66" customHeight="1">
      <c r="B29" s="23">
        <f>CONCATENATE(Dorkyně!A29)</f>
      </c>
      <c r="C29" s="24">
        <f>CONCATENATE(Dorkyně!B29)</f>
      </c>
      <c r="D29" s="12" t="e">
        <f>CONCATENATE(Dorost!#REF!)</f>
        <v>#REF!</v>
      </c>
      <c r="E29" s="21">
        <f>VALUE(Dorkyně!F29)</f>
        <v>0</v>
      </c>
      <c r="F29" s="12">
        <f t="shared" si="0"/>
        <v>23</v>
      </c>
    </row>
    <row r="30" spans="2:6" ht="66" customHeight="1">
      <c r="B30" s="23">
        <f>CONCATENATE(Dorkyně!A30)</f>
      </c>
      <c r="C30" s="24">
        <f>CONCATENATE(Dorkyně!B30)</f>
      </c>
      <c r="D30" s="12" t="e">
        <f>CONCATENATE(Dorost!#REF!)</f>
        <v>#REF!</v>
      </c>
      <c r="E30" s="21">
        <f>VALUE(Dorkyně!F30)</f>
        <v>0</v>
      </c>
      <c r="F30" s="12">
        <f t="shared" si="0"/>
        <v>24</v>
      </c>
    </row>
    <row r="31" spans="2:6" ht="66" customHeight="1">
      <c r="B31" s="23">
        <f>CONCATENATE(Dorkyně!A31)</f>
      </c>
      <c r="C31" s="24">
        <f>CONCATENATE(Dorkyně!B31)</f>
      </c>
      <c r="D31" s="12" t="e">
        <f>CONCATENATE(Dorost!#REF!)</f>
        <v>#REF!</v>
      </c>
      <c r="E31" s="21">
        <f>VALUE(Dorkyně!F31)</f>
        <v>0</v>
      </c>
      <c r="F31" s="12">
        <f t="shared" si="0"/>
        <v>25</v>
      </c>
    </row>
    <row r="32" spans="2:6" ht="66" customHeight="1">
      <c r="B32" s="23">
        <f>CONCATENATE(Dorkyně!A32)</f>
      </c>
      <c r="C32" s="24">
        <f>CONCATENATE(Dorkyně!B32)</f>
      </c>
      <c r="D32" s="12" t="e">
        <f>CONCATENATE(Dorost!#REF!)</f>
        <v>#REF!</v>
      </c>
      <c r="E32" s="21">
        <f>VALUE(Dorkyně!F32)</f>
        <v>0</v>
      </c>
      <c r="F32" s="12">
        <f t="shared" si="0"/>
        <v>26</v>
      </c>
    </row>
    <row r="33" spans="2:6" ht="66" customHeight="1">
      <c r="B33" s="23">
        <f>CONCATENATE(Dorkyně!A33)</f>
      </c>
      <c r="C33" s="24">
        <f>CONCATENATE(Dorkyně!B33)</f>
      </c>
      <c r="D33" s="12" t="e">
        <f>CONCATENATE(Dorost!#REF!)</f>
        <v>#REF!</v>
      </c>
      <c r="E33" s="21">
        <f>VALUE(Dorkyně!F33)</f>
        <v>0</v>
      </c>
      <c r="F33" s="12">
        <f t="shared" si="0"/>
        <v>27</v>
      </c>
    </row>
    <row r="34" spans="2:6" ht="66" customHeight="1">
      <c r="B34" s="23">
        <f>CONCATENATE(Dorkyně!A34)</f>
      </c>
      <c r="C34" s="24">
        <f>CONCATENATE(Dorkyně!B34)</f>
      </c>
      <c r="D34" s="12" t="e">
        <f>CONCATENATE(Dorost!#REF!)</f>
        <v>#REF!</v>
      </c>
      <c r="E34" s="21">
        <f>VALUE(Dorkyně!F34)</f>
        <v>0</v>
      </c>
      <c r="F34" s="12">
        <f t="shared" si="0"/>
        <v>28</v>
      </c>
    </row>
    <row r="35" spans="2:6" ht="66" customHeight="1">
      <c r="B35" s="23">
        <f>CONCATENATE(Dorkyně!A35)</f>
      </c>
      <c r="C35" s="24">
        <f>CONCATENATE(Dorkyně!B35)</f>
      </c>
      <c r="D35" s="12" t="e">
        <f>CONCATENATE(Dorost!#REF!)</f>
        <v>#REF!</v>
      </c>
      <c r="E35" s="21">
        <f>VALUE(Dorkyně!F35)</f>
        <v>0</v>
      </c>
      <c r="F35" s="12">
        <f t="shared" si="0"/>
        <v>29</v>
      </c>
    </row>
    <row r="36" spans="2:6" ht="66" customHeight="1">
      <c r="B36" s="23">
        <f>CONCATENATE(Dorkyně!A36)</f>
      </c>
      <c r="C36" s="24">
        <f>CONCATENATE(Dorkyně!B36)</f>
      </c>
      <c r="D36" s="12" t="e">
        <f>CONCATENATE(Dorost!#REF!)</f>
        <v>#REF!</v>
      </c>
      <c r="E36" s="21">
        <f>VALUE(Dorkyně!F36)</f>
        <v>0</v>
      </c>
      <c r="F36" s="12">
        <f t="shared" si="0"/>
        <v>30</v>
      </c>
    </row>
    <row r="37" spans="2:6" ht="66" customHeight="1">
      <c r="B37" s="23">
        <f>CONCATENATE(Dorkyně!A37)</f>
      </c>
      <c r="C37" s="24">
        <f>CONCATENATE(Dorkyně!B37)</f>
      </c>
      <c r="D37" s="12" t="e">
        <f>CONCATENATE(Dorost!#REF!)</f>
        <v>#REF!</v>
      </c>
      <c r="E37" s="21">
        <f>VALUE(Dorkyně!F37)</f>
        <v>0</v>
      </c>
      <c r="F37" s="12">
        <f t="shared" si="0"/>
        <v>31</v>
      </c>
    </row>
    <row r="38" spans="2:6" ht="66" customHeight="1">
      <c r="B38" s="23">
        <f>CONCATENATE(Dorkyně!A38)</f>
      </c>
      <c r="C38" s="24">
        <f>CONCATENATE(Dorkyně!B38)</f>
      </c>
      <c r="D38" s="12" t="e">
        <f>CONCATENATE(Dorost!#REF!)</f>
        <v>#REF!</v>
      </c>
      <c r="E38" s="21">
        <f>VALUE(Dorkyně!F38)</f>
        <v>0</v>
      </c>
      <c r="F38" s="12">
        <f t="shared" si="0"/>
        <v>32</v>
      </c>
    </row>
    <row r="39" spans="2:6" ht="66" customHeight="1">
      <c r="B39" s="23">
        <f>CONCATENATE(Dorkyně!A39)</f>
      </c>
      <c r="C39" s="24">
        <f>CONCATENATE(Dorkyně!B39)</f>
      </c>
      <c r="D39" s="12" t="e">
        <f>CONCATENATE(Dorost!#REF!)</f>
        <v>#REF!</v>
      </c>
      <c r="E39" s="21">
        <f>VALUE(Dorkyně!F39)</f>
        <v>0</v>
      </c>
      <c r="F39" s="12">
        <f t="shared" si="0"/>
        <v>33</v>
      </c>
    </row>
    <row r="40" spans="2:6" ht="66" customHeight="1">
      <c r="B40" s="23">
        <f>CONCATENATE(Dorkyně!A40)</f>
      </c>
      <c r="C40" s="24">
        <f>CONCATENATE(Dorkyně!B40)</f>
      </c>
      <c r="D40" s="12" t="e">
        <f>CONCATENATE(Dorost!#REF!)</f>
        <v>#REF!</v>
      </c>
      <c r="E40" s="21">
        <f>VALUE(Dorkyně!F40)</f>
        <v>0</v>
      </c>
      <c r="F40" s="12">
        <f aca="true" t="shared" si="1" ref="F40:F56">SUM(F39)+1</f>
        <v>34</v>
      </c>
    </row>
    <row r="41" spans="2:6" ht="66" customHeight="1">
      <c r="B41" s="23">
        <f>CONCATENATE(Dorkyně!A41)</f>
      </c>
      <c r="C41" s="24">
        <f>CONCATENATE(Dorkyně!B41)</f>
      </c>
      <c r="D41" s="12" t="e">
        <f>CONCATENATE(Dorost!#REF!)</f>
        <v>#REF!</v>
      </c>
      <c r="E41" s="21">
        <f>VALUE(Dorkyně!F41)</f>
        <v>0</v>
      </c>
      <c r="F41" s="12">
        <f t="shared" si="1"/>
        <v>35</v>
      </c>
    </row>
    <row r="42" spans="2:6" ht="66" customHeight="1">
      <c r="B42" s="23">
        <f>CONCATENATE(Dorkyně!A42)</f>
      </c>
      <c r="C42" s="24">
        <f>CONCATENATE(Dorkyně!B42)</f>
      </c>
      <c r="D42" s="12" t="e">
        <f>CONCATENATE(Dorost!#REF!)</f>
        <v>#REF!</v>
      </c>
      <c r="E42" s="21">
        <f>VALUE(Dorkyně!F42)</f>
        <v>0</v>
      </c>
      <c r="F42" s="12">
        <f t="shared" si="1"/>
        <v>36</v>
      </c>
    </row>
    <row r="43" spans="2:6" ht="66" customHeight="1">
      <c r="B43" s="23">
        <f>CONCATENATE(Dorkyně!A43)</f>
      </c>
      <c r="C43" s="24">
        <f>CONCATENATE(Dorkyně!B43)</f>
      </c>
      <c r="D43" s="12" t="e">
        <f>CONCATENATE(Dorost!#REF!)</f>
        <v>#REF!</v>
      </c>
      <c r="E43" s="21">
        <f>VALUE(Dorkyně!F43)</f>
        <v>0</v>
      </c>
      <c r="F43" s="12">
        <f t="shared" si="1"/>
        <v>37</v>
      </c>
    </row>
    <row r="44" spans="2:6" ht="66" customHeight="1">
      <c r="B44" s="23">
        <f>CONCATENATE(Dorkyně!A44)</f>
      </c>
      <c r="C44" s="24">
        <f>CONCATENATE(Dorkyně!B44)</f>
      </c>
      <c r="D44" s="12" t="e">
        <f>CONCATENATE(Dorost!#REF!)</f>
        <v>#REF!</v>
      </c>
      <c r="E44" s="21">
        <f>VALUE(Dorkyně!F44)</f>
        <v>0</v>
      </c>
      <c r="F44" s="12">
        <f t="shared" si="1"/>
        <v>38</v>
      </c>
    </row>
    <row r="45" spans="2:6" ht="66" customHeight="1">
      <c r="B45" s="23">
        <f>CONCATENATE(Dorkyně!A45)</f>
      </c>
      <c r="C45" s="24">
        <f>CONCATENATE(Dorkyně!B45)</f>
      </c>
      <c r="D45" s="12" t="e">
        <f>CONCATENATE(Dorost!#REF!)</f>
        <v>#REF!</v>
      </c>
      <c r="E45" s="21">
        <f>VALUE(Dorkyně!F45)</f>
        <v>0</v>
      </c>
      <c r="F45" s="12">
        <f t="shared" si="1"/>
        <v>39</v>
      </c>
    </row>
    <row r="46" spans="2:6" ht="66" customHeight="1">
      <c r="B46" s="23">
        <f>CONCATENATE(Dorkyně!A46)</f>
      </c>
      <c r="C46" s="24">
        <f>CONCATENATE(Dorkyně!B46)</f>
      </c>
      <c r="D46" s="12" t="e">
        <f>CONCATENATE(Dorost!#REF!)</f>
        <v>#REF!</v>
      </c>
      <c r="E46" s="21">
        <f>VALUE(Dorkyně!F46)</f>
        <v>0</v>
      </c>
      <c r="F46" s="12">
        <f t="shared" si="1"/>
        <v>40</v>
      </c>
    </row>
    <row r="47" spans="2:6" ht="66" customHeight="1">
      <c r="B47" s="23">
        <f>CONCATENATE(Dorkyně!A47)</f>
      </c>
      <c r="C47" s="24">
        <f>CONCATENATE(Dorkyně!B47)</f>
      </c>
      <c r="D47" s="12" t="e">
        <f>CONCATENATE(Dorost!#REF!)</f>
        <v>#REF!</v>
      </c>
      <c r="E47" s="21">
        <f>VALUE(Dorkyně!F47)</f>
        <v>0</v>
      </c>
      <c r="F47" s="12">
        <f t="shared" si="1"/>
        <v>41</v>
      </c>
    </row>
    <row r="48" spans="2:6" ht="66" customHeight="1">
      <c r="B48" s="23">
        <f>CONCATENATE(Dorkyně!A48)</f>
      </c>
      <c r="C48" s="24">
        <f>CONCATENATE(Dorkyně!B48)</f>
      </c>
      <c r="D48" s="12" t="e">
        <f>CONCATENATE(Dorost!#REF!)</f>
        <v>#REF!</v>
      </c>
      <c r="E48" s="21">
        <f>VALUE(Dorkyně!F48)</f>
        <v>0</v>
      </c>
      <c r="F48" s="12">
        <f t="shared" si="1"/>
        <v>42</v>
      </c>
    </row>
    <row r="49" spans="2:6" ht="66" customHeight="1">
      <c r="B49" s="23">
        <f>CONCATENATE(Dorkyně!A49)</f>
      </c>
      <c r="C49" s="24">
        <f>CONCATENATE(Dorkyně!B49)</f>
      </c>
      <c r="D49" s="12" t="e">
        <f>CONCATENATE(Dorost!#REF!)</f>
        <v>#REF!</v>
      </c>
      <c r="E49" s="21">
        <f>VALUE(Dorkyně!F49)</f>
        <v>0</v>
      </c>
      <c r="F49" s="12">
        <f t="shared" si="1"/>
        <v>43</v>
      </c>
    </row>
    <row r="50" spans="2:6" ht="66" customHeight="1">
      <c r="B50" s="23">
        <f>CONCATENATE(Dorkyně!A50)</f>
      </c>
      <c r="C50" s="24">
        <f>CONCATENATE(Dorkyně!B50)</f>
      </c>
      <c r="D50" s="12" t="e">
        <f>CONCATENATE(Dorost!#REF!)</f>
        <v>#REF!</v>
      </c>
      <c r="E50" s="21">
        <f>VALUE(Dorkyně!F50)</f>
        <v>0</v>
      </c>
      <c r="F50" s="12">
        <f t="shared" si="1"/>
        <v>44</v>
      </c>
    </row>
    <row r="51" spans="2:6" ht="66" customHeight="1">
      <c r="B51" s="23">
        <f>CONCATENATE(Dorkyně!A51)</f>
      </c>
      <c r="C51" s="24">
        <f>CONCATENATE(Dorkyně!B51)</f>
      </c>
      <c r="D51" s="12" t="e">
        <f>CONCATENATE(Dorost!#REF!)</f>
        <v>#REF!</v>
      </c>
      <c r="E51" s="21">
        <f>VALUE(Dorkyně!F51)</f>
        <v>0</v>
      </c>
      <c r="F51" s="12">
        <f t="shared" si="1"/>
        <v>45</v>
      </c>
    </row>
    <row r="52" spans="2:6" ht="66" customHeight="1">
      <c r="B52" s="23">
        <f>CONCATENATE(Dorkyně!A52)</f>
      </c>
      <c r="C52" s="24">
        <f>CONCATENATE(Dorkyně!B52)</f>
      </c>
      <c r="D52" s="12" t="e">
        <f>CONCATENATE(Dorost!#REF!)</f>
        <v>#REF!</v>
      </c>
      <c r="E52" s="21">
        <f>VALUE(Dorkyně!F52)</f>
        <v>0</v>
      </c>
      <c r="F52" s="12">
        <f t="shared" si="1"/>
        <v>46</v>
      </c>
    </row>
    <row r="53" spans="2:6" ht="66" customHeight="1">
      <c r="B53" s="23">
        <f>CONCATENATE(Dorkyně!A53)</f>
      </c>
      <c r="C53" s="24">
        <f>CONCATENATE(Dorkyně!B53)</f>
      </c>
      <c r="D53" s="12" t="e">
        <f>CONCATENATE(Dorost!#REF!)</f>
        <v>#REF!</v>
      </c>
      <c r="E53" s="21">
        <f>VALUE(Dorkyně!F53)</f>
        <v>0</v>
      </c>
      <c r="F53" s="12">
        <f t="shared" si="1"/>
        <v>47</v>
      </c>
    </row>
    <row r="54" spans="2:6" ht="66" customHeight="1">
      <c r="B54" s="23">
        <f>CONCATENATE(Dorkyně!A54)</f>
      </c>
      <c r="C54" s="24">
        <f>CONCATENATE(Dorkyně!B54)</f>
      </c>
      <c r="D54" s="12" t="e">
        <f>CONCATENATE(Dorost!#REF!)</f>
        <v>#REF!</v>
      </c>
      <c r="E54" s="21">
        <f>VALUE(Dorkyně!F54)</f>
        <v>0</v>
      </c>
      <c r="F54" s="12">
        <f t="shared" si="1"/>
        <v>48</v>
      </c>
    </row>
    <row r="55" spans="2:6" ht="66" customHeight="1">
      <c r="B55" s="23">
        <f>CONCATENATE(Dorkyně!A55)</f>
      </c>
      <c r="C55" s="24">
        <f>CONCATENATE(Dorkyně!B55)</f>
      </c>
      <c r="D55" s="12" t="e">
        <f>CONCATENATE(Dorost!#REF!)</f>
        <v>#REF!</v>
      </c>
      <c r="E55" s="21">
        <f>VALUE(Dorkyně!F55)</f>
        <v>0</v>
      </c>
      <c r="F55" s="12">
        <f t="shared" si="1"/>
        <v>49</v>
      </c>
    </row>
    <row r="56" spans="2:6" ht="66" customHeight="1">
      <c r="B56" s="23">
        <f>CONCATENATE(Dorkyně!A56)</f>
      </c>
      <c r="C56" s="24">
        <f>CONCATENATE(Dorkyně!B56)</f>
      </c>
      <c r="D56" s="12" t="e">
        <f>CONCATENATE(Dorost!#REF!)</f>
        <v>#REF!</v>
      </c>
      <c r="E56" s="21">
        <f>VALUE(Dorkyně!F56)</f>
        <v>0</v>
      </c>
      <c r="F56" s="12">
        <f t="shared" si="1"/>
        <v>50</v>
      </c>
    </row>
    <row r="57" ht="66" customHeight="1"/>
    <row r="58" ht="66" customHeight="1"/>
    <row r="59" ht="66" customHeight="1"/>
    <row r="60" ht="66" customHeight="1"/>
    <row r="61" ht="66" customHeight="1"/>
    <row r="62" ht="66" customHeight="1"/>
    <row r="63" ht="66" customHeight="1"/>
    <row r="64" ht="66" customHeight="1"/>
    <row r="65" ht="66" customHeight="1"/>
    <row r="66" ht="66" customHeight="1"/>
    <row r="67" ht="66" customHeight="1"/>
    <row r="68" ht="66" customHeight="1"/>
    <row r="69" ht="66" customHeight="1"/>
    <row r="70" ht="66" customHeight="1"/>
    <row r="71" ht="66" customHeight="1"/>
    <row r="72" ht="66" customHeight="1"/>
    <row r="73" ht="66" customHeight="1"/>
    <row r="74" ht="66" customHeight="1"/>
    <row r="75" ht="66" customHeight="1"/>
    <row r="76" ht="66" customHeight="1"/>
    <row r="77" ht="66" customHeight="1"/>
    <row r="78" ht="66" customHeight="1"/>
    <row r="79" ht="66" customHeight="1"/>
    <row r="80" ht="66" customHeight="1"/>
    <row r="81" ht="66" customHeight="1"/>
    <row r="82" ht="66" customHeight="1"/>
    <row r="83" ht="66" customHeight="1"/>
    <row r="84" ht="66" customHeight="1"/>
    <row r="85" ht="66" customHeight="1"/>
    <row r="86" ht="66" customHeight="1"/>
    <row r="87" ht="66" customHeight="1"/>
    <row r="88" ht="66" customHeight="1"/>
    <row r="89" ht="66" customHeight="1"/>
    <row r="90" ht="66" customHeight="1"/>
    <row r="91" ht="66" customHeight="1"/>
    <row r="92" ht="66" customHeight="1"/>
    <row r="93" ht="66" customHeight="1"/>
    <row r="94" ht="66" customHeight="1"/>
    <row r="95" ht="66" customHeight="1"/>
    <row r="96" ht="66" customHeight="1"/>
    <row r="97" ht="66" customHeight="1"/>
    <row r="98" ht="66" customHeight="1"/>
    <row r="99" ht="66" customHeight="1"/>
    <row r="100" ht="66" customHeight="1"/>
  </sheetData>
  <sheetProtection/>
  <mergeCells count="3">
    <mergeCell ref="B1:F1"/>
    <mergeCell ref="B3:C3"/>
    <mergeCell ref="D3:F3"/>
  </mergeCells>
  <printOptions/>
  <pageMargins left="0.7479166666666667" right="0.7479166666666667" top="0.9840277777777778" bottom="0.9840277777777778" header="0.5118055555555556" footer="0.49236111111111114"/>
  <pageSetup horizontalDpi="300" verticalDpi="300" orientation="landscape" paperSize="9" r:id="rId1"/>
  <headerFooter alignWithMargins="0">
    <oddFooter>&amp;CStránka &amp;P&amp;R&amp;A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B1:IU56"/>
  <sheetViews>
    <sheetView zoomScalePageLayoutView="0" workbookViewId="0" topLeftCell="A1">
      <selection activeCell="H8" sqref="H8"/>
    </sheetView>
  </sheetViews>
  <sheetFormatPr defaultColWidth="9.140625" defaultRowHeight="12.75"/>
  <cols>
    <col min="2" max="2" width="11.28125" style="0" customWidth="1"/>
    <col min="3" max="3" width="71.28125" style="0" customWidth="1"/>
    <col min="4" max="4" width="0" style="0" hidden="1" customWidth="1"/>
    <col min="5" max="5" width="20.00390625" style="0" customWidth="1"/>
    <col min="6" max="6" width="10.7109375" style="0" customWidth="1"/>
  </cols>
  <sheetData>
    <row r="1" spans="2:255" s="1" customFormat="1" ht="18" customHeight="1">
      <c r="B1" s="30" t="s">
        <v>17</v>
      </c>
      <c r="C1" s="30"/>
      <c r="D1" s="30"/>
      <c r="E1" s="30"/>
      <c r="F1" s="30"/>
      <c r="IQ1"/>
      <c r="IR1"/>
      <c r="IS1"/>
      <c r="IT1"/>
      <c r="IU1"/>
    </row>
    <row r="2" spans="2:255" s="1" customFormat="1" ht="18" customHeight="1">
      <c r="B2" s="2"/>
      <c r="C2" s="2"/>
      <c r="D2" s="2"/>
      <c r="E2" s="2"/>
      <c r="F2" s="2"/>
      <c r="IQ2"/>
      <c r="IR2"/>
      <c r="IS2"/>
      <c r="IT2"/>
      <c r="IU2"/>
    </row>
    <row r="3" spans="2:255" s="1" customFormat="1" ht="18" customHeight="1">
      <c r="B3" s="28" t="str">
        <f>CONCATENATE(Dorost!A3)</f>
        <v>Kategorie: dvojice dorost - volná technika</v>
      </c>
      <c r="C3" s="28"/>
      <c r="D3" s="28" t="str">
        <f>CONCATENATE(Dorost!C3)</f>
        <v>Datum: 31.12.2011</v>
      </c>
      <c r="E3" s="28"/>
      <c r="F3" s="28"/>
      <c r="IQ3"/>
      <c r="IR3"/>
      <c r="IS3"/>
      <c r="IT3"/>
      <c r="IU3"/>
    </row>
    <row r="4" spans="2:255" s="1" customFormat="1" ht="18" customHeight="1">
      <c r="B4" s="2" t="str">
        <f>CONCATENATE(Dorost!A4)</f>
        <v>Délka tratě: 3+3 kola (1 kolo - 750 m) </v>
      </c>
      <c r="C4" s="3"/>
      <c r="D4" s="2"/>
      <c r="E4" s="17"/>
      <c r="F4" s="17"/>
      <c r="IQ4"/>
      <c r="IR4"/>
      <c r="IS4"/>
      <c r="IT4"/>
      <c r="IU4"/>
    </row>
    <row r="6" spans="2:6" ht="33" customHeight="1">
      <c r="B6" s="5" t="s">
        <v>2</v>
      </c>
      <c r="C6" s="6" t="s">
        <v>3</v>
      </c>
      <c r="D6" s="6" t="s">
        <v>4</v>
      </c>
      <c r="E6" s="6" t="s">
        <v>7</v>
      </c>
      <c r="F6" s="9" t="s">
        <v>8</v>
      </c>
    </row>
    <row r="7" spans="2:6" ht="66" customHeight="1">
      <c r="B7" s="19" t="str">
        <f>CONCATENATE(Dorost!A7)</f>
        <v>55       55</v>
      </c>
      <c r="C7" s="20" t="str">
        <f>CONCATENATE(Dorost!B7)</f>
        <v>Knop Petr, SKI JBC                                                    Wurzová Anna, SKI JBC</v>
      </c>
      <c r="D7" s="12" t="e">
        <f>CONCATENATE(Dorost!#REF!)</f>
        <v>#REF!</v>
      </c>
      <c r="E7" s="21">
        <f>VALUE(Dorost!F7)</f>
        <v>0.00954861111111111</v>
      </c>
      <c r="F7" s="12">
        <v>1</v>
      </c>
    </row>
    <row r="8" spans="2:6" ht="66" customHeight="1">
      <c r="B8" s="19" t="str">
        <f>CONCATENATE(Dorost!A10)</f>
        <v>59       59</v>
      </c>
      <c r="C8" s="20" t="str">
        <f>CONCATENATE(Dorost!B10)</f>
        <v>Pilz Petr, SKI JBC                                                       Lehká Gabriela, SKI JBC</v>
      </c>
      <c r="D8" s="12" t="e">
        <f>CONCATENATE(Dorost!#REF!)</f>
        <v>#REF!</v>
      </c>
      <c r="E8" s="21">
        <f>VALUE(Dorost!F10)</f>
        <v>0.010729166666666666</v>
      </c>
      <c r="F8" s="12">
        <f aca="true" t="shared" si="0" ref="F8:F39">SUM(F7)+1</f>
        <v>2</v>
      </c>
    </row>
    <row r="9" spans="2:6" ht="66" customHeight="1">
      <c r="B9" s="19" t="str">
        <f>CONCATENATE(Dorost!A9)</f>
        <v>57       57</v>
      </c>
      <c r="C9" s="20" t="str">
        <f>CONCATENATE(Dorost!B9)</f>
        <v>Antoš Jakub, SKI JBC                                                Tilňáková Karolína, SKI JBC</v>
      </c>
      <c r="D9" s="12" t="e">
        <f>CONCATENATE(Dorost!#REF!)</f>
        <v>#REF!</v>
      </c>
      <c r="E9" s="21">
        <f>VALUE(Dorost!F9)</f>
        <v>0.011018518518518518</v>
      </c>
      <c r="F9" s="12">
        <f t="shared" si="0"/>
        <v>3</v>
      </c>
    </row>
    <row r="10" spans="2:6" ht="66" customHeight="1">
      <c r="B10" s="19" t="str">
        <f>CONCATENATE(Dorost!A11)</f>
        <v>61       61</v>
      </c>
      <c r="C10" s="20" t="str">
        <f>CONCATENATE(Dorost!B11)</f>
        <v>Bohatý aleš, SKI JBC                                                  Paldusová Kristýna, SKI JBC</v>
      </c>
      <c r="D10" s="12" t="e">
        <f>CONCATENATE(Dorost!#REF!)</f>
        <v>#REF!</v>
      </c>
      <c r="E10" s="21">
        <f>VALUE(Dorost!F11)</f>
        <v>0.011111111111111112</v>
      </c>
      <c r="F10" s="12">
        <f t="shared" si="0"/>
        <v>4</v>
      </c>
    </row>
    <row r="11" spans="2:6" ht="66" customHeight="1">
      <c r="B11" s="19" t="str">
        <f>CONCATENATE(Dorost!A8)</f>
        <v>56       56</v>
      </c>
      <c r="C11" s="20" t="str">
        <f>CONCATENATE(Dorost!B8)</f>
        <v>Douda Adam, SKI JBC                                                Pumrlová Nikola, SKI JBC</v>
      </c>
      <c r="D11" s="12" t="e">
        <f>CONCATENATE(Dorost!#REF!)</f>
        <v>#REF!</v>
      </c>
      <c r="E11" s="21">
        <f>VALUE(Dorost!F8)</f>
        <v>0.011296296296296296</v>
      </c>
      <c r="F11" s="12">
        <f t="shared" si="0"/>
        <v>5</v>
      </c>
    </row>
    <row r="12" spans="2:6" ht="66" customHeight="1">
      <c r="B12" s="19" t="str">
        <f>CONCATENATE(Dorost!A12)</f>
        <v>62         62</v>
      </c>
      <c r="C12" s="20" t="str">
        <f>CONCATENATE(Dorost!B12)</f>
        <v>Černohorský Marek, SKI JBC                                     Sýkora Jiří, Ski JBC</v>
      </c>
      <c r="D12" s="12" t="e">
        <f>CONCATENATE(Dorost!#REF!)</f>
        <v>#REF!</v>
      </c>
      <c r="E12" s="21">
        <f>VALUE(Dorost!F12)</f>
        <v>0.009942129629629629</v>
      </c>
      <c r="F12" s="12">
        <f t="shared" si="0"/>
        <v>6</v>
      </c>
    </row>
    <row r="13" spans="2:6" ht="66" customHeight="1">
      <c r="B13" s="19" t="str">
        <f>CONCATENATE(Dorost!A13)</f>
        <v>63         63</v>
      </c>
      <c r="C13" s="20" t="str">
        <f>CONCATENATE(Dorost!B13)</f>
        <v>Šmiraus Michal, SKI JBC                                                  Šaník Jan, SKI JBC</v>
      </c>
      <c r="D13" s="12" t="e">
        <f>CONCATENATE(Dorost!#REF!)</f>
        <v>#REF!</v>
      </c>
      <c r="E13" s="21">
        <f>VALUE(Dorost!F13)</f>
        <v>0.01037037037037037</v>
      </c>
      <c r="F13" s="12">
        <f t="shared" si="0"/>
        <v>7</v>
      </c>
    </row>
    <row r="14" spans="2:6" ht="66" customHeight="1">
      <c r="B14" s="19">
        <f>CONCATENATE(Dorost!A14)</f>
      </c>
      <c r="C14" s="20">
        <f>CONCATENATE(Dorost!B14)</f>
      </c>
      <c r="D14" s="12" t="e">
        <f>CONCATENATE(Dorost!#REF!)</f>
        <v>#REF!</v>
      </c>
      <c r="E14" s="21">
        <f>VALUE(Dorost!F14)</f>
        <v>0</v>
      </c>
      <c r="F14" s="12">
        <f t="shared" si="0"/>
        <v>8</v>
      </c>
    </row>
    <row r="15" spans="2:6" ht="66" customHeight="1">
      <c r="B15" s="19">
        <f>CONCATENATE(Dorost!A15)</f>
      </c>
      <c r="C15" s="20">
        <f>CONCATENATE(Dorost!B15)</f>
      </c>
      <c r="D15" s="12" t="e">
        <f>CONCATENATE(Dorost!#REF!)</f>
        <v>#REF!</v>
      </c>
      <c r="E15" s="21">
        <f>VALUE(Dorost!F15)</f>
        <v>0</v>
      </c>
      <c r="F15" s="12">
        <f t="shared" si="0"/>
        <v>9</v>
      </c>
    </row>
    <row r="16" spans="2:6" ht="66" customHeight="1">
      <c r="B16" s="19">
        <f>CONCATENATE(Dorost!A16)</f>
      </c>
      <c r="C16" s="20">
        <f>CONCATENATE(Dorost!B16)</f>
      </c>
      <c r="D16" s="12" t="e">
        <f>CONCATENATE(Dorost!#REF!)</f>
        <v>#REF!</v>
      </c>
      <c r="E16" s="21">
        <f>VALUE(Dorost!F16)</f>
        <v>0</v>
      </c>
      <c r="F16" s="12">
        <f t="shared" si="0"/>
        <v>10</v>
      </c>
    </row>
    <row r="17" spans="2:6" ht="66" customHeight="1">
      <c r="B17" s="19">
        <f>CONCATENATE(Dorost!A17)</f>
      </c>
      <c r="C17" s="20">
        <f>CONCATENATE(Dorost!B17)</f>
      </c>
      <c r="D17" s="12" t="e">
        <f>CONCATENATE(Dorost!#REF!)</f>
        <v>#REF!</v>
      </c>
      <c r="E17" s="21">
        <f>VALUE(Dorost!F17)</f>
        <v>0</v>
      </c>
      <c r="F17" s="12">
        <f t="shared" si="0"/>
        <v>11</v>
      </c>
    </row>
    <row r="18" spans="2:6" ht="66" customHeight="1">
      <c r="B18" s="19">
        <f>CONCATENATE(Dorost!A18)</f>
      </c>
      <c r="C18" s="20">
        <f>CONCATENATE(Dorost!B18)</f>
      </c>
      <c r="D18" s="12" t="e">
        <f>CONCATENATE(Dorost!#REF!)</f>
        <v>#REF!</v>
      </c>
      <c r="E18" s="21">
        <f>VALUE(Dorost!F18)</f>
        <v>0</v>
      </c>
      <c r="F18" s="12">
        <f t="shared" si="0"/>
        <v>12</v>
      </c>
    </row>
    <row r="19" spans="2:6" ht="66" customHeight="1">
      <c r="B19" s="19">
        <f>CONCATENATE(Dorost!A19)</f>
      </c>
      <c r="C19" s="20">
        <f>CONCATENATE(Dorost!B19)</f>
      </c>
      <c r="D19" s="12" t="e">
        <f>CONCATENATE(Dorost!#REF!)</f>
        <v>#REF!</v>
      </c>
      <c r="E19" s="21">
        <f>VALUE(Dorost!F19)</f>
        <v>0</v>
      </c>
      <c r="F19" s="12">
        <f t="shared" si="0"/>
        <v>13</v>
      </c>
    </row>
    <row r="20" spans="2:6" ht="66" customHeight="1">
      <c r="B20" s="19">
        <f>CONCATENATE(Dorost!A20)</f>
      </c>
      <c r="C20" s="20">
        <f>CONCATENATE(Dorost!B20)</f>
      </c>
      <c r="D20" s="12" t="e">
        <f>CONCATENATE(Dorost!#REF!)</f>
        <v>#REF!</v>
      </c>
      <c r="E20" s="21">
        <f>VALUE(Dorost!F20)</f>
        <v>0</v>
      </c>
      <c r="F20" s="12">
        <f t="shared" si="0"/>
        <v>14</v>
      </c>
    </row>
    <row r="21" spans="2:6" ht="66" customHeight="1">
      <c r="B21" s="19">
        <f>CONCATENATE(Dorost!A21)</f>
      </c>
      <c r="C21" s="20">
        <f>CONCATENATE(Dorost!B21)</f>
      </c>
      <c r="D21" s="12" t="e">
        <f>CONCATENATE(Dorost!#REF!)</f>
        <v>#REF!</v>
      </c>
      <c r="E21" s="21">
        <f>VALUE(Dorost!F21)</f>
        <v>0</v>
      </c>
      <c r="F21" s="12">
        <f t="shared" si="0"/>
        <v>15</v>
      </c>
    </row>
    <row r="22" spans="2:6" ht="66" customHeight="1">
      <c r="B22" s="19">
        <f>CONCATENATE(Dorost!A22)</f>
      </c>
      <c r="C22" s="20">
        <f>CONCATENATE(Dorost!B22)</f>
      </c>
      <c r="D22" s="12" t="e">
        <f>CONCATENATE(Dorost!#REF!)</f>
        <v>#REF!</v>
      </c>
      <c r="E22" s="21">
        <f>VALUE(Dorost!F22)</f>
        <v>0</v>
      </c>
      <c r="F22" s="12">
        <f t="shared" si="0"/>
        <v>16</v>
      </c>
    </row>
    <row r="23" spans="2:6" ht="66" customHeight="1">
      <c r="B23" s="19">
        <f>CONCATENATE(Dorost!A23)</f>
      </c>
      <c r="C23" s="20">
        <f>CONCATENATE(Dorost!B23)</f>
      </c>
      <c r="D23" s="12" t="e">
        <f>CONCATENATE(Dorost!#REF!)</f>
        <v>#REF!</v>
      </c>
      <c r="E23" s="21">
        <f>VALUE(Dorost!F23)</f>
        <v>0</v>
      </c>
      <c r="F23" s="12">
        <f t="shared" si="0"/>
        <v>17</v>
      </c>
    </row>
    <row r="24" spans="2:6" ht="66" customHeight="1">
      <c r="B24" s="19">
        <f>CONCATENATE(Dorost!A24)</f>
      </c>
      <c r="C24" s="20">
        <f>CONCATENATE(Dorost!B24)</f>
      </c>
      <c r="D24" s="12" t="e">
        <f>CONCATENATE(Dorost!#REF!)</f>
        <v>#REF!</v>
      </c>
      <c r="E24" s="21">
        <f>VALUE(Dorost!F24)</f>
        <v>0</v>
      </c>
      <c r="F24" s="12">
        <f t="shared" si="0"/>
        <v>18</v>
      </c>
    </row>
    <row r="25" spans="2:6" ht="66" customHeight="1">
      <c r="B25" s="19">
        <f>CONCATENATE(Dorost!A25)</f>
      </c>
      <c r="C25" s="20">
        <f>CONCATENATE(Dorost!B25)</f>
      </c>
      <c r="D25" s="12" t="e">
        <f>CONCATENATE(Dorost!#REF!)</f>
        <v>#REF!</v>
      </c>
      <c r="E25" s="21">
        <f>VALUE(Dorost!F25)</f>
        <v>0</v>
      </c>
      <c r="F25" s="12">
        <f t="shared" si="0"/>
        <v>19</v>
      </c>
    </row>
    <row r="26" spans="2:6" ht="66" customHeight="1">
      <c r="B26" s="19">
        <f>CONCATENATE(Dorost!A26)</f>
      </c>
      <c r="C26" s="20">
        <f>CONCATENATE(Dorost!B26)</f>
      </c>
      <c r="D26" s="12" t="e">
        <f>CONCATENATE(Dorost!#REF!)</f>
        <v>#REF!</v>
      </c>
      <c r="E26" s="21">
        <f>VALUE(Dorost!F26)</f>
        <v>0</v>
      </c>
      <c r="F26" s="12">
        <f t="shared" si="0"/>
        <v>20</v>
      </c>
    </row>
    <row r="27" spans="2:6" ht="66" customHeight="1">
      <c r="B27" s="19">
        <f>CONCATENATE(Dorost!A27)</f>
      </c>
      <c r="C27" s="20">
        <f>CONCATENATE(Dorost!B27)</f>
      </c>
      <c r="D27" s="12" t="e">
        <f>CONCATENATE(Dorost!#REF!)</f>
        <v>#REF!</v>
      </c>
      <c r="E27" s="21">
        <f>VALUE(Dorost!F27)</f>
        <v>0</v>
      </c>
      <c r="F27" s="12">
        <f t="shared" si="0"/>
        <v>21</v>
      </c>
    </row>
    <row r="28" spans="2:6" ht="66" customHeight="1">
      <c r="B28" s="19">
        <f>CONCATENATE(Dorost!A28)</f>
      </c>
      <c r="C28" s="20">
        <f>CONCATENATE(Dorost!B28)</f>
      </c>
      <c r="D28" s="12" t="e">
        <f>CONCATENATE(Dorost!#REF!)</f>
        <v>#REF!</v>
      </c>
      <c r="E28" s="21">
        <f>VALUE(Dorost!F28)</f>
        <v>0</v>
      </c>
      <c r="F28" s="12">
        <f t="shared" si="0"/>
        <v>22</v>
      </c>
    </row>
    <row r="29" spans="2:6" ht="66" customHeight="1">
      <c r="B29" s="19">
        <f>CONCATENATE(Dorost!A29)</f>
      </c>
      <c r="C29" s="20">
        <f>CONCATENATE(Dorost!B29)</f>
      </c>
      <c r="D29" s="12" t="e">
        <f>CONCATENATE(Dorost!#REF!)</f>
        <v>#REF!</v>
      </c>
      <c r="E29" s="21">
        <f>VALUE(Dorost!F29)</f>
        <v>0</v>
      </c>
      <c r="F29" s="12">
        <f t="shared" si="0"/>
        <v>23</v>
      </c>
    </row>
    <row r="30" spans="2:6" ht="66" customHeight="1">
      <c r="B30" s="19">
        <f>CONCATENATE(Dorost!A30)</f>
      </c>
      <c r="C30" s="20">
        <f>CONCATENATE(Dorost!B30)</f>
      </c>
      <c r="D30" s="12" t="e">
        <f>CONCATENATE(Dorost!#REF!)</f>
        <v>#REF!</v>
      </c>
      <c r="E30" s="21">
        <f>VALUE(Dorost!F30)</f>
        <v>0</v>
      </c>
      <c r="F30" s="12">
        <f t="shared" si="0"/>
        <v>24</v>
      </c>
    </row>
    <row r="31" spans="2:6" ht="66" customHeight="1">
      <c r="B31" s="19">
        <f>CONCATENATE(Dorost!A31)</f>
      </c>
      <c r="C31" s="20">
        <f>CONCATENATE(Dorost!B31)</f>
      </c>
      <c r="D31" s="12" t="e">
        <f>CONCATENATE(Dorost!#REF!)</f>
        <v>#REF!</v>
      </c>
      <c r="E31" s="21">
        <f>VALUE(Dorost!F31)</f>
        <v>0</v>
      </c>
      <c r="F31" s="12">
        <f t="shared" si="0"/>
        <v>25</v>
      </c>
    </row>
    <row r="32" spans="2:6" ht="66" customHeight="1">
      <c r="B32" s="19">
        <f>CONCATENATE(Dorost!A32)</f>
      </c>
      <c r="C32" s="20">
        <f>CONCATENATE(Dorost!B32)</f>
      </c>
      <c r="D32" s="12" t="e">
        <f>CONCATENATE(Dorost!#REF!)</f>
        <v>#REF!</v>
      </c>
      <c r="E32" s="21">
        <f>VALUE(Dorost!F32)</f>
        <v>0</v>
      </c>
      <c r="F32" s="12">
        <f t="shared" si="0"/>
        <v>26</v>
      </c>
    </row>
    <row r="33" spans="2:6" ht="66" customHeight="1">
      <c r="B33" s="19">
        <f>CONCATENATE(Dorost!A33)</f>
      </c>
      <c r="C33" s="20">
        <f>CONCATENATE(Dorost!B33)</f>
      </c>
      <c r="D33" s="12" t="e">
        <f>CONCATENATE(Dorost!#REF!)</f>
        <v>#REF!</v>
      </c>
      <c r="E33" s="21">
        <f>VALUE(Dorost!F33)</f>
        <v>0</v>
      </c>
      <c r="F33" s="12">
        <f t="shared" si="0"/>
        <v>27</v>
      </c>
    </row>
    <row r="34" spans="2:6" ht="66" customHeight="1">
      <c r="B34" s="19">
        <f>CONCATENATE(Dorost!A34)</f>
      </c>
      <c r="C34" s="20">
        <f>CONCATENATE(Dorost!B34)</f>
      </c>
      <c r="D34" s="12" t="e">
        <f>CONCATENATE(Dorost!#REF!)</f>
        <v>#REF!</v>
      </c>
      <c r="E34" s="21">
        <f>VALUE(Dorost!F34)</f>
        <v>0</v>
      </c>
      <c r="F34" s="12">
        <f t="shared" si="0"/>
        <v>28</v>
      </c>
    </row>
    <row r="35" spans="2:6" ht="66" customHeight="1">
      <c r="B35" s="19">
        <f>CONCATENATE(Dorost!A35)</f>
      </c>
      <c r="C35" s="20">
        <f>CONCATENATE(Dorost!B35)</f>
      </c>
      <c r="D35" s="12" t="e">
        <f>CONCATENATE(Dorost!#REF!)</f>
        <v>#REF!</v>
      </c>
      <c r="E35" s="21">
        <f>VALUE(Dorost!F35)</f>
        <v>0</v>
      </c>
      <c r="F35" s="12">
        <f t="shared" si="0"/>
        <v>29</v>
      </c>
    </row>
    <row r="36" spans="2:6" ht="66" customHeight="1">
      <c r="B36" s="19">
        <f>CONCATENATE(Dorost!A36)</f>
      </c>
      <c r="C36" s="20">
        <f>CONCATENATE(Dorost!B36)</f>
      </c>
      <c r="D36" s="12" t="e">
        <f>CONCATENATE(Dorost!#REF!)</f>
        <v>#REF!</v>
      </c>
      <c r="E36" s="21">
        <f>VALUE(Dorost!F36)</f>
        <v>0</v>
      </c>
      <c r="F36" s="12">
        <f t="shared" si="0"/>
        <v>30</v>
      </c>
    </row>
    <row r="37" spans="2:6" ht="66" customHeight="1">
      <c r="B37" s="19">
        <f>CONCATENATE(Dorost!A37)</f>
      </c>
      <c r="C37" s="20">
        <f>CONCATENATE(Dorost!B37)</f>
      </c>
      <c r="D37" s="12" t="e">
        <f>CONCATENATE(Dorost!#REF!)</f>
        <v>#REF!</v>
      </c>
      <c r="E37" s="21">
        <f>VALUE(Dorost!F37)</f>
        <v>0</v>
      </c>
      <c r="F37" s="12">
        <f t="shared" si="0"/>
        <v>31</v>
      </c>
    </row>
    <row r="38" spans="2:6" ht="66" customHeight="1">
      <c r="B38" s="19">
        <f>CONCATENATE(Dorost!A38)</f>
      </c>
      <c r="C38" s="20">
        <f>CONCATENATE(Dorost!B38)</f>
      </c>
      <c r="D38" s="12" t="e">
        <f>CONCATENATE(Dorost!#REF!)</f>
        <v>#REF!</v>
      </c>
      <c r="E38" s="21">
        <f>VALUE(Dorost!F38)</f>
        <v>0</v>
      </c>
      <c r="F38" s="12">
        <f t="shared" si="0"/>
        <v>32</v>
      </c>
    </row>
    <row r="39" spans="2:6" ht="66" customHeight="1">
      <c r="B39" s="19">
        <f>CONCATENATE(Dorost!A39)</f>
      </c>
      <c r="C39" s="20">
        <f>CONCATENATE(Dorost!B39)</f>
      </c>
      <c r="D39" s="12" t="e">
        <f>CONCATENATE(Dorost!#REF!)</f>
        <v>#REF!</v>
      </c>
      <c r="E39" s="21">
        <f>VALUE(Dorost!F39)</f>
        <v>0</v>
      </c>
      <c r="F39" s="12">
        <f t="shared" si="0"/>
        <v>33</v>
      </c>
    </row>
    <row r="40" spans="2:6" ht="66" customHeight="1">
      <c r="B40" s="19">
        <f>CONCATENATE(Dorost!A40)</f>
      </c>
      <c r="C40" s="20">
        <f>CONCATENATE(Dorost!B40)</f>
      </c>
      <c r="D40" s="12" t="e">
        <f>CONCATENATE(Dorost!#REF!)</f>
        <v>#REF!</v>
      </c>
      <c r="E40" s="21">
        <f>VALUE(Dorost!F40)</f>
        <v>0</v>
      </c>
      <c r="F40" s="12">
        <f aca="true" t="shared" si="1" ref="F40:F56">SUM(F39)+1</f>
        <v>34</v>
      </c>
    </row>
    <row r="41" spans="2:6" ht="66" customHeight="1">
      <c r="B41" s="19">
        <f>CONCATENATE(Dorost!A41)</f>
      </c>
      <c r="C41" s="20">
        <f>CONCATENATE(Dorost!B41)</f>
      </c>
      <c r="D41" s="12" t="e">
        <f>CONCATENATE(Dorost!#REF!)</f>
        <v>#REF!</v>
      </c>
      <c r="E41" s="21">
        <f>VALUE(Dorost!F41)</f>
        <v>0</v>
      </c>
      <c r="F41" s="12">
        <f t="shared" si="1"/>
        <v>35</v>
      </c>
    </row>
    <row r="42" spans="2:6" ht="66" customHeight="1">
      <c r="B42" s="19">
        <f>CONCATENATE(Dorost!A42)</f>
      </c>
      <c r="C42" s="20">
        <f>CONCATENATE(Dorost!B42)</f>
      </c>
      <c r="D42" s="12" t="e">
        <f>CONCATENATE(Dorost!#REF!)</f>
        <v>#REF!</v>
      </c>
      <c r="E42" s="21">
        <f>VALUE(Dorost!F42)</f>
        <v>0</v>
      </c>
      <c r="F42" s="12">
        <f t="shared" si="1"/>
        <v>36</v>
      </c>
    </row>
    <row r="43" spans="2:6" ht="66" customHeight="1">
      <c r="B43" s="19">
        <f>CONCATENATE(Dorost!A43)</f>
      </c>
      <c r="C43" s="20">
        <f>CONCATENATE(Dorost!B43)</f>
      </c>
      <c r="D43" s="12" t="e">
        <f>CONCATENATE(Dorost!#REF!)</f>
        <v>#REF!</v>
      </c>
      <c r="E43" s="21">
        <f>VALUE(Dorost!F43)</f>
        <v>0</v>
      </c>
      <c r="F43" s="12">
        <f t="shared" si="1"/>
        <v>37</v>
      </c>
    </row>
    <row r="44" spans="2:6" ht="66" customHeight="1">
      <c r="B44" s="19">
        <f>CONCATENATE(Dorost!A44)</f>
      </c>
      <c r="C44" s="20">
        <f>CONCATENATE(Dorost!B44)</f>
      </c>
      <c r="D44" s="12" t="e">
        <f>CONCATENATE(Dorost!#REF!)</f>
        <v>#REF!</v>
      </c>
      <c r="E44" s="21">
        <f>VALUE(Dorost!F44)</f>
        <v>0</v>
      </c>
      <c r="F44" s="12">
        <f t="shared" si="1"/>
        <v>38</v>
      </c>
    </row>
    <row r="45" spans="2:6" ht="66" customHeight="1">
      <c r="B45" s="19">
        <f>CONCATENATE(Dorost!A45)</f>
      </c>
      <c r="C45" s="20">
        <f>CONCATENATE(Dorost!B45)</f>
      </c>
      <c r="D45" s="12" t="e">
        <f>CONCATENATE(Dorost!#REF!)</f>
        <v>#REF!</v>
      </c>
      <c r="E45" s="21">
        <f>VALUE(Dorost!F45)</f>
        <v>0</v>
      </c>
      <c r="F45" s="12">
        <f t="shared" si="1"/>
        <v>39</v>
      </c>
    </row>
    <row r="46" spans="2:6" ht="66" customHeight="1">
      <c r="B46" s="19">
        <f>CONCATENATE(Dorost!A46)</f>
      </c>
      <c r="C46" s="20">
        <f>CONCATENATE(Dorost!B46)</f>
      </c>
      <c r="D46" s="12" t="e">
        <f>CONCATENATE(Dorost!#REF!)</f>
        <v>#REF!</v>
      </c>
      <c r="E46" s="21">
        <f>VALUE(Dorost!F46)</f>
        <v>0</v>
      </c>
      <c r="F46" s="12">
        <f t="shared" si="1"/>
        <v>40</v>
      </c>
    </row>
    <row r="47" spans="2:6" ht="66" customHeight="1">
      <c r="B47" s="19">
        <f>CONCATENATE(Dorost!A47)</f>
      </c>
      <c r="C47" s="20">
        <f>CONCATENATE(Dorost!B47)</f>
      </c>
      <c r="D47" s="12" t="e">
        <f>CONCATENATE(Dorost!#REF!)</f>
        <v>#REF!</v>
      </c>
      <c r="E47" s="21">
        <f>VALUE(Dorost!F47)</f>
        <v>0</v>
      </c>
      <c r="F47" s="12">
        <f t="shared" si="1"/>
        <v>41</v>
      </c>
    </row>
    <row r="48" spans="2:6" ht="66" customHeight="1">
      <c r="B48" s="19">
        <f>CONCATENATE(Dorost!A48)</f>
      </c>
      <c r="C48" s="20">
        <f>CONCATENATE(Dorost!B48)</f>
      </c>
      <c r="D48" s="12" t="e">
        <f>CONCATENATE(Dorost!#REF!)</f>
        <v>#REF!</v>
      </c>
      <c r="E48" s="21">
        <f>VALUE(Dorost!F48)</f>
        <v>0</v>
      </c>
      <c r="F48" s="12">
        <f t="shared" si="1"/>
        <v>42</v>
      </c>
    </row>
    <row r="49" spans="2:6" ht="66" customHeight="1">
      <c r="B49" s="19">
        <f>CONCATENATE(Dorost!A49)</f>
      </c>
      <c r="C49" s="20">
        <f>CONCATENATE(Dorost!B49)</f>
      </c>
      <c r="D49" s="12" t="e">
        <f>CONCATENATE(Dorost!#REF!)</f>
        <v>#REF!</v>
      </c>
      <c r="E49" s="21">
        <f>VALUE(Dorost!F49)</f>
        <v>0</v>
      </c>
      <c r="F49" s="12">
        <f t="shared" si="1"/>
        <v>43</v>
      </c>
    </row>
    <row r="50" spans="2:6" ht="66" customHeight="1">
      <c r="B50" s="19">
        <f>CONCATENATE(Dorost!A50)</f>
      </c>
      <c r="C50" s="20">
        <f>CONCATENATE(Dorost!B50)</f>
      </c>
      <c r="D50" s="12" t="e">
        <f>CONCATENATE(Dorost!#REF!)</f>
        <v>#REF!</v>
      </c>
      <c r="E50" s="21">
        <f>VALUE(Dorost!F50)</f>
        <v>0</v>
      </c>
      <c r="F50" s="12">
        <f t="shared" si="1"/>
        <v>44</v>
      </c>
    </row>
    <row r="51" spans="2:6" ht="66" customHeight="1">
      <c r="B51" s="19">
        <f>CONCATENATE(Dorost!A51)</f>
      </c>
      <c r="C51" s="20">
        <f>CONCATENATE(Dorost!B51)</f>
      </c>
      <c r="D51" s="12" t="e">
        <f>CONCATENATE(Dorost!#REF!)</f>
        <v>#REF!</v>
      </c>
      <c r="E51" s="21">
        <f>VALUE(Dorost!F51)</f>
        <v>0</v>
      </c>
      <c r="F51" s="12">
        <f t="shared" si="1"/>
        <v>45</v>
      </c>
    </row>
    <row r="52" spans="2:6" ht="66" customHeight="1">
      <c r="B52" s="19">
        <f>CONCATENATE(Dorost!A52)</f>
      </c>
      <c r="C52" s="20">
        <f>CONCATENATE(Dorost!B52)</f>
      </c>
      <c r="D52" s="12" t="e">
        <f>CONCATENATE(Dorost!#REF!)</f>
        <v>#REF!</v>
      </c>
      <c r="E52" s="21">
        <f>VALUE(Dorost!F52)</f>
        <v>0</v>
      </c>
      <c r="F52" s="12">
        <f t="shared" si="1"/>
        <v>46</v>
      </c>
    </row>
    <row r="53" spans="2:6" ht="66" customHeight="1">
      <c r="B53" s="19">
        <f>CONCATENATE(Dorost!A53)</f>
      </c>
      <c r="C53" s="20">
        <f>CONCATENATE(Dorost!B53)</f>
      </c>
      <c r="D53" s="12" t="e">
        <f>CONCATENATE(Dorost!#REF!)</f>
        <v>#REF!</v>
      </c>
      <c r="E53" s="21">
        <f>VALUE(Dorost!F53)</f>
        <v>0</v>
      </c>
      <c r="F53" s="12">
        <f t="shared" si="1"/>
        <v>47</v>
      </c>
    </row>
    <row r="54" spans="2:6" ht="66" customHeight="1">
      <c r="B54" s="19">
        <f>CONCATENATE(Dorost!A54)</f>
      </c>
      <c r="C54" s="20">
        <f>CONCATENATE(Dorost!B54)</f>
      </c>
      <c r="D54" s="12" t="e">
        <f>CONCATENATE(Dorost!#REF!)</f>
        <v>#REF!</v>
      </c>
      <c r="E54" s="21">
        <f>VALUE(Dorost!F54)</f>
        <v>0</v>
      </c>
      <c r="F54" s="12">
        <f t="shared" si="1"/>
        <v>48</v>
      </c>
    </row>
    <row r="55" spans="2:6" ht="66" customHeight="1">
      <c r="B55" s="19">
        <f>CONCATENATE(Dorost!A55)</f>
      </c>
      <c r="C55" s="20">
        <f>CONCATENATE(Dorost!B55)</f>
      </c>
      <c r="D55" s="12" t="e">
        <f>CONCATENATE(Dorost!#REF!)</f>
        <v>#REF!</v>
      </c>
      <c r="E55" s="21">
        <f>VALUE(Dorost!F55)</f>
        <v>0</v>
      </c>
      <c r="F55" s="12">
        <f t="shared" si="1"/>
        <v>49</v>
      </c>
    </row>
    <row r="56" spans="2:6" ht="66" customHeight="1">
      <c r="B56" s="19">
        <f>CONCATENATE(Dorost!A56)</f>
      </c>
      <c r="C56" s="20">
        <f>CONCATENATE(Dorost!B56)</f>
      </c>
      <c r="D56" s="12" t="e">
        <f>CONCATENATE(Dorost!#REF!)</f>
        <v>#REF!</v>
      </c>
      <c r="E56" s="21">
        <f>VALUE(Dorost!F56)</f>
        <v>0</v>
      </c>
      <c r="F56" s="12">
        <f t="shared" si="1"/>
        <v>50</v>
      </c>
    </row>
    <row r="57" ht="66" customHeight="1"/>
    <row r="58" ht="66" customHeight="1"/>
    <row r="59" ht="66" customHeight="1"/>
    <row r="60" ht="66" customHeight="1"/>
    <row r="61" ht="66" customHeight="1"/>
    <row r="62" ht="66" customHeight="1"/>
    <row r="63" ht="66" customHeight="1"/>
    <row r="64" ht="66" customHeight="1"/>
    <row r="65" ht="66" customHeight="1"/>
    <row r="66" ht="66" customHeight="1"/>
    <row r="67" ht="66" customHeight="1"/>
    <row r="68" ht="66" customHeight="1"/>
    <row r="69" ht="66" customHeight="1"/>
    <row r="70" ht="66" customHeight="1"/>
    <row r="71" ht="66" customHeight="1"/>
    <row r="72" ht="66" customHeight="1"/>
    <row r="73" ht="66" customHeight="1"/>
    <row r="74" ht="66" customHeight="1"/>
    <row r="75" ht="66" customHeight="1"/>
    <row r="76" ht="66" customHeight="1"/>
    <row r="77" ht="66" customHeight="1"/>
    <row r="78" ht="66" customHeight="1"/>
    <row r="79" ht="66" customHeight="1"/>
    <row r="80" ht="66" customHeight="1"/>
    <row r="81" ht="66" customHeight="1"/>
    <row r="82" ht="66" customHeight="1"/>
    <row r="83" ht="66" customHeight="1"/>
    <row r="84" ht="66" customHeight="1"/>
    <row r="85" ht="66" customHeight="1"/>
    <row r="86" ht="66" customHeight="1"/>
    <row r="87" ht="66" customHeight="1"/>
    <row r="88" ht="66" customHeight="1"/>
    <row r="89" ht="66" customHeight="1"/>
    <row r="90" ht="66" customHeight="1"/>
    <row r="91" ht="66" customHeight="1"/>
    <row r="92" ht="66" customHeight="1"/>
    <row r="93" ht="66" customHeight="1"/>
    <row r="94" ht="66" customHeight="1"/>
    <row r="95" ht="66" customHeight="1"/>
    <row r="96" ht="66" customHeight="1"/>
    <row r="97" ht="66" customHeight="1"/>
    <row r="98" ht="66" customHeight="1"/>
    <row r="99" ht="66" customHeight="1"/>
    <row r="100" ht="66" customHeight="1"/>
  </sheetData>
  <sheetProtection/>
  <mergeCells count="3">
    <mergeCell ref="B1:F1"/>
    <mergeCell ref="B3:C3"/>
    <mergeCell ref="D3:F3"/>
  </mergeCells>
  <printOptions/>
  <pageMargins left="0.7479166666666667" right="0.7479166666666667" top="0.9840277777777778" bottom="0.9840277777777778" header="0.5118055555555556" footer="0.49236111111111114"/>
  <pageSetup horizontalDpi="300" verticalDpi="300" orientation="landscape" paperSize="9" r:id="rId1"/>
  <headerFooter alignWithMargins="0">
    <oddFooter>&amp;CStránka &amp;P&amp;R&amp;A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B1:IU56"/>
  <sheetViews>
    <sheetView zoomScalePageLayoutView="0" workbookViewId="0" topLeftCell="A1">
      <selection activeCell="B1" sqref="B1:F1"/>
    </sheetView>
  </sheetViews>
  <sheetFormatPr defaultColWidth="9.140625" defaultRowHeight="12.75"/>
  <cols>
    <col min="2" max="2" width="11.28125" style="0" customWidth="1"/>
    <col min="3" max="3" width="71.28125" style="0" customWidth="1"/>
    <col min="4" max="4" width="0" style="0" hidden="1" customWidth="1"/>
    <col min="5" max="5" width="20.00390625" style="0" customWidth="1"/>
    <col min="6" max="6" width="10.7109375" style="0" customWidth="1"/>
  </cols>
  <sheetData>
    <row r="1" spans="2:255" s="1" customFormat="1" ht="18" customHeight="1">
      <c r="B1" s="30" t="s">
        <v>17</v>
      </c>
      <c r="C1" s="30"/>
      <c r="D1" s="30"/>
      <c r="E1" s="30"/>
      <c r="F1" s="30"/>
      <c r="IQ1"/>
      <c r="IR1"/>
      <c r="IS1"/>
      <c r="IT1"/>
      <c r="IU1"/>
    </row>
    <row r="2" spans="2:255" s="1" customFormat="1" ht="18" customHeight="1">
      <c r="B2" s="26"/>
      <c r="C2" s="26"/>
      <c r="D2" s="26"/>
      <c r="E2" s="26"/>
      <c r="F2" s="26"/>
      <c r="IQ2"/>
      <c r="IR2"/>
      <c r="IS2"/>
      <c r="IT2"/>
      <c r="IU2"/>
    </row>
    <row r="3" spans="2:255" s="1" customFormat="1" ht="18" customHeight="1">
      <c r="B3" s="31" t="str">
        <f>CONCATENATE(ženy!A3)</f>
        <v>Kategorie: ženy - volná technika</v>
      </c>
      <c r="C3" s="31"/>
      <c r="D3" s="31" t="str">
        <f>CONCATENATE(ženy!C3)</f>
        <v>Datum: 27.12.2011</v>
      </c>
      <c r="E3" s="31"/>
      <c r="F3" s="31"/>
      <c r="IQ3"/>
      <c r="IR3"/>
      <c r="IS3"/>
      <c r="IT3"/>
      <c r="IU3"/>
    </row>
    <row r="4" spans="2:255" s="1" customFormat="1" ht="18" customHeight="1">
      <c r="B4" s="2" t="str">
        <f>CONCATENATE(ženy!A4)</f>
        <v>Délka tratě: 3 kola</v>
      </c>
      <c r="C4" s="3"/>
      <c r="D4" s="2"/>
      <c r="E4" s="17"/>
      <c r="F4" s="17"/>
      <c r="IQ4"/>
      <c r="IR4"/>
      <c r="IS4"/>
      <c r="IT4"/>
      <c r="IU4"/>
    </row>
    <row r="6" spans="2:6" ht="33" customHeight="1">
      <c r="B6" s="5" t="s">
        <v>2</v>
      </c>
      <c r="C6" s="6" t="s">
        <v>3</v>
      </c>
      <c r="D6" s="6" t="s">
        <v>4</v>
      </c>
      <c r="E6" s="6" t="s">
        <v>7</v>
      </c>
      <c r="F6" s="9" t="s">
        <v>8</v>
      </c>
    </row>
    <row r="7" spans="2:6" ht="66" customHeight="1">
      <c r="B7" s="19" t="str">
        <f>CONCATENATE(ženy!A7)</f>
        <v>130</v>
      </c>
      <c r="C7" s="20">
        <f>CONCATENATE(ženy!B7)</f>
      </c>
      <c r="D7" s="12">
        <f>CONCATENATE(Dospělí!C15)</f>
      </c>
      <c r="E7" s="21">
        <f>VALUE(ženy!F7)</f>
        <v>0</v>
      </c>
      <c r="F7" s="12">
        <v>1</v>
      </c>
    </row>
    <row r="8" spans="2:6" ht="66" customHeight="1">
      <c r="B8" s="19">
        <f>CONCATENATE(ženy!A8)</f>
      </c>
      <c r="C8" s="20">
        <f>CONCATENATE(ženy!B8)</f>
      </c>
      <c r="D8" s="12">
        <f>CONCATENATE(Dospělí!C16)</f>
      </c>
      <c r="E8" s="21">
        <f>VALUE(ženy!F8)</f>
        <v>0</v>
      </c>
      <c r="F8" s="12">
        <f aca="true" t="shared" si="0" ref="F8:F39">SUM(F7)+1</f>
        <v>2</v>
      </c>
    </row>
    <row r="9" spans="2:6" ht="66" customHeight="1">
      <c r="B9" s="19">
        <f>CONCATENATE(ženy!A9)</f>
      </c>
      <c r="C9" s="20">
        <f>CONCATENATE(ženy!B9)</f>
      </c>
      <c r="D9" s="12">
        <f>CONCATENATE(Dospělí!C17)</f>
      </c>
      <c r="E9" s="21">
        <f>VALUE(ženy!F9)</f>
        <v>0</v>
      </c>
      <c r="F9" s="12">
        <f t="shared" si="0"/>
        <v>3</v>
      </c>
    </row>
    <row r="10" spans="2:6" ht="66" customHeight="1">
      <c r="B10" s="19">
        <f>CONCATENATE(ženy!A10)</f>
      </c>
      <c r="C10" s="20">
        <f>CONCATENATE(ženy!B10)</f>
      </c>
      <c r="D10" s="12">
        <f>CONCATENATE(Dospělí!C18)</f>
      </c>
      <c r="E10" s="21">
        <f>VALUE(ženy!F10)</f>
        <v>0</v>
      </c>
      <c r="F10" s="12">
        <f t="shared" si="0"/>
        <v>4</v>
      </c>
    </row>
    <row r="11" spans="2:6" ht="66" customHeight="1">
      <c r="B11" s="19">
        <f>CONCATENATE(ženy!A11)</f>
      </c>
      <c r="C11" s="20">
        <f>CONCATENATE(ženy!B11)</f>
      </c>
      <c r="D11" s="12">
        <f>CONCATENATE(Dospělí!C19)</f>
      </c>
      <c r="E11" s="21">
        <f>VALUE(ženy!F11)</f>
        <v>0</v>
      </c>
      <c r="F11" s="12">
        <f t="shared" si="0"/>
        <v>5</v>
      </c>
    </row>
    <row r="12" spans="2:6" ht="66" customHeight="1">
      <c r="B12" s="19">
        <f>CONCATENATE(ženy!A12)</f>
      </c>
      <c r="C12" s="20">
        <f>CONCATENATE(ženy!B12)</f>
      </c>
      <c r="D12" s="12" t="str">
        <f>CONCATENATE(Dospělí!C20)</f>
        <v>Polách Martin, SKI JBC                                              Holubová Petra, SKI JBC</v>
      </c>
      <c r="E12" s="21">
        <f>VALUE(ženy!F12)</f>
        <v>0</v>
      </c>
      <c r="F12" s="12">
        <f t="shared" si="0"/>
        <v>6</v>
      </c>
    </row>
    <row r="13" spans="2:6" ht="66.75" customHeight="1">
      <c r="B13" s="19">
        <f>CONCATENATE(ženy!A13)</f>
      </c>
      <c r="C13" s="20">
        <f>CONCATENATE(ženy!B13)</f>
      </c>
      <c r="D13" s="12">
        <f>CONCATENATE(Dospělí!C21)</f>
      </c>
      <c r="E13" s="21">
        <f>VALUE(ženy!F13)</f>
        <v>0</v>
      </c>
      <c r="F13" s="12">
        <f t="shared" si="0"/>
        <v>7</v>
      </c>
    </row>
    <row r="14" spans="2:6" ht="66.75" customHeight="1">
      <c r="B14" s="19">
        <f>CONCATENATE(ženy!A14)</f>
      </c>
      <c r="C14" s="20">
        <f>CONCATENATE(ženy!B14)</f>
      </c>
      <c r="D14" s="12">
        <f>CONCATENATE(Dospělí!C22)</f>
      </c>
      <c r="E14" s="21">
        <f>VALUE(ženy!F14)</f>
        <v>0</v>
      </c>
      <c r="F14" s="12">
        <f t="shared" si="0"/>
        <v>8</v>
      </c>
    </row>
    <row r="15" spans="2:6" ht="66" customHeight="1">
      <c r="B15" s="19">
        <f>CONCATENATE(ženy!A15)</f>
      </c>
      <c r="C15" s="20">
        <f>CONCATENATE(ženy!B15)</f>
      </c>
      <c r="D15" s="12">
        <f>CONCATENATE(Dospělí!C23)</f>
      </c>
      <c r="E15" s="21">
        <f>VALUE(ženy!F15)</f>
        <v>0</v>
      </c>
      <c r="F15" s="12">
        <f t="shared" si="0"/>
        <v>9</v>
      </c>
    </row>
    <row r="16" spans="2:6" ht="66" customHeight="1">
      <c r="B16" s="19">
        <f>CONCATENATE(ženy!A16)</f>
      </c>
      <c r="C16" s="20">
        <f>CONCATENATE(ženy!B16)</f>
      </c>
      <c r="D16" s="12">
        <f>CONCATENATE(Dospělí!C24)</f>
      </c>
      <c r="E16" s="21">
        <f>VALUE(ženy!F16)</f>
        <v>0</v>
      </c>
      <c r="F16" s="12">
        <f t="shared" si="0"/>
        <v>10</v>
      </c>
    </row>
    <row r="17" spans="2:6" ht="66" customHeight="1">
      <c r="B17" s="19">
        <f>CONCATENATE(ženy!A17)</f>
      </c>
      <c r="C17" s="20">
        <f>CONCATENATE(ženy!B17)</f>
      </c>
      <c r="D17" s="12">
        <f>CONCATENATE(Dospělí!C25)</f>
      </c>
      <c r="E17" s="21">
        <f>VALUE(ženy!F17)</f>
        <v>0</v>
      </c>
      <c r="F17" s="12">
        <f t="shared" si="0"/>
        <v>11</v>
      </c>
    </row>
    <row r="18" spans="2:6" ht="66" customHeight="1">
      <c r="B18" s="19">
        <f>CONCATENATE(ženy!A18)</f>
      </c>
      <c r="C18" s="20">
        <f>CONCATENATE(ženy!B18)</f>
      </c>
      <c r="D18" s="12">
        <f>CONCATENATE(Dospělí!C26)</f>
      </c>
      <c r="E18" s="21">
        <f>VALUE(ženy!F18)</f>
        <v>0</v>
      </c>
      <c r="F18" s="12">
        <f t="shared" si="0"/>
        <v>12</v>
      </c>
    </row>
    <row r="19" spans="2:6" ht="66" customHeight="1">
      <c r="B19" s="19">
        <f>CONCATENATE(ženy!A19)</f>
      </c>
      <c r="C19" s="20">
        <f>CONCATENATE(ženy!B19)</f>
      </c>
      <c r="D19" s="12">
        <f>CONCATENATE(Dospělí!C27)</f>
      </c>
      <c r="E19" s="21">
        <f>VALUE(ženy!F19)</f>
        <v>0</v>
      </c>
      <c r="F19" s="12">
        <f t="shared" si="0"/>
        <v>13</v>
      </c>
    </row>
    <row r="20" spans="2:6" ht="66" customHeight="1">
      <c r="B20" s="19">
        <f>CONCATENATE(ženy!A20)</f>
      </c>
      <c r="C20" s="20">
        <f>CONCATENATE(ženy!B20)</f>
      </c>
      <c r="D20" s="12">
        <f>CONCATENATE(Dospělí!C28)</f>
      </c>
      <c r="E20" s="21">
        <f>VALUE(ženy!F20)</f>
        <v>0</v>
      </c>
      <c r="F20" s="12">
        <f t="shared" si="0"/>
        <v>14</v>
      </c>
    </row>
    <row r="21" spans="2:6" ht="66" customHeight="1">
      <c r="B21" s="19">
        <f>CONCATENATE(ženy!A21)</f>
      </c>
      <c r="C21" s="20">
        <f>CONCATENATE(ženy!B21)</f>
      </c>
      <c r="D21" s="12">
        <f>CONCATENATE(Dospělí!C29)</f>
      </c>
      <c r="E21" s="21">
        <f>VALUE(ženy!F21)</f>
        <v>0</v>
      </c>
      <c r="F21" s="12">
        <f t="shared" si="0"/>
        <v>15</v>
      </c>
    </row>
    <row r="22" spans="2:6" ht="66" customHeight="1">
      <c r="B22" s="19">
        <f>CONCATENATE(ženy!A22)</f>
      </c>
      <c r="C22" s="20">
        <f>CONCATENATE(ženy!B22)</f>
      </c>
      <c r="D22" s="12">
        <f>CONCATENATE(Dospělí!C30)</f>
      </c>
      <c r="E22" s="21">
        <f>VALUE(ženy!F22)</f>
        <v>0</v>
      </c>
      <c r="F22" s="12">
        <f t="shared" si="0"/>
        <v>16</v>
      </c>
    </row>
    <row r="23" spans="2:6" ht="66" customHeight="1">
      <c r="B23" s="19">
        <f>CONCATENATE(ženy!A23)</f>
      </c>
      <c r="C23" s="20">
        <f>CONCATENATE(ženy!B23)</f>
      </c>
      <c r="D23" s="12">
        <f>CONCATENATE(Dospělí!C31)</f>
      </c>
      <c r="E23" s="21">
        <f>VALUE(ženy!F23)</f>
        <v>0</v>
      </c>
      <c r="F23" s="12">
        <f t="shared" si="0"/>
        <v>17</v>
      </c>
    </row>
    <row r="24" spans="2:6" ht="66" customHeight="1">
      <c r="B24" s="19">
        <f>CONCATENATE(ženy!A24)</f>
      </c>
      <c r="C24" s="20">
        <f>CONCATENATE(ženy!B24)</f>
      </c>
      <c r="D24" s="12">
        <f>CONCATENATE(Dospělí!C32)</f>
      </c>
      <c r="E24" s="21">
        <f>VALUE(ženy!F24)</f>
        <v>0</v>
      </c>
      <c r="F24" s="12">
        <f t="shared" si="0"/>
        <v>18</v>
      </c>
    </row>
    <row r="25" spans="2:6" ht="66" customHeight="1">
      <c r="B25" s="19">
        <f>CONCATENATE(ženy!A25)</f>
      </c>
      <c r="C25" s="20">
        <f>CONCATENATE(ženy!B25)</f>
      </c>
      <c r="D25" s="12">
        <f>CONCATENATE(Dospělí!C33)</f>
      </c>
      <c r="E25" s="21">
        <f>VALUE(ženy!F25)</f>
        <v>0</v>
      </c>
      <c r="F25" s="12">
        <f t="shared" si="0"/>
        <v>19</v>
      </c>
    </row>
    <row r="26" spans="2:6" ht="66" customHeight="1">
      <c r="B26" s="19">
        <f>CONCATENATE(ženy!A26)</f>
      </c>
      <c r="C26" s="20">
        <f>CONCATENATE(ženy!B26)</f>
      </c>
      <c r="D26" s="12">
        <f>CONCATENATE(Dospělí!C34)</f>
      </c>
      <c r="E26" s="21">
        <f>VALUE(ženy!F26)</f>
        <v>0</v>
      </c>
      <c r="F26" s="12">
        <f t="shared" si="0"/>
        <v>20</v>
      </c>
    </row>
    <row r="27" spans="2:6" ht="66" customHeight="1">
      <c r="B27" s="19">
        <f>CONCATENATE(ženy!A27)</f>
      </c>
      <c r="C27" s="20">
        <f>CONCATENATE(ženy!B27)</f>
      </c>
      <c r="D27" s="12">
        <f>CONCATENATE(Dospělí!C35)</f>
      </c>
      <c r="E27" s="21">
        <f>VALUE(ženy!F27)</f>
        <v>0</v>
      </c>
      <c r="F27" s="12">
        <f t="shared" si="0"/>
        <v>21</v>
      </c>
    </row>
    <row r="28" spans="2:6" ht="66" customHeight="1">
      <c r="B28" s="19">
        <f>CONCATENATE(ženy!A28)</f>
      </c>
      <c r="C28" s="20">
        <f>CONCATENATE(ženy!B28)</f>
      </c>
      <c r="D28" s="12">
        <f>CONCATENATE(Dospělí!C36)</f>
      </c>
      <c r="E28" s="21">
        <f>VALUE(ženy!F28)</f>
        <v>0</v>
      </c>
      <c r="F28" s="12">
        <f t="shared" si="0"/>
        <v>22</v>
      </c>
    </row>
    <row r="29" spans="2:6" ht="66" customHeight="1">
      <c r="B29" s="19">
        <f>CONCATENATE(ženy!A29)</f>
      </c>
      <c r="C29" s="20">
        <f>CONCATENATE(ženy!B29)</f>
      </c>
      <c r="D29" s="12">
        <f>CONCATENATE(Dospělí!C37)</f>
      </c>
      <c r="E29" s="21">
        <f>VALUE(ženy!F29)</f>
        <v>0</v>
      </c>
      <c r="F29" s="12">
        <f t="shared" si="0"/>
        <v>23</v>
      </c>
    </row>
    <row r="30" spans="2:6" ht="66" customHeight="1">
      <c r="B30" s="19">
        <f>CONCATENATE(ženy!A30)</f>
      </c>
      <c r="C30" s="20">
        <f>CONCATENATE(ženy!B30)</f>
      </c>
      <c r="D30" s="12">
        <f>CONCATENATE(Dospělí!C38)</f>
      </c>
      <c r="E30" s="21">
        <f>VALUE(ženy!F30)</f>
        <v>0</v>
      </c>
      <c r="F30" s="12">
        <f t="shared" si="0"/>
        <v>24</v>
      </c>
    </row>
    <row r="31" spans="2:6" ht="66" customHeight="1">
      <c r="B31" s="19">
        <f>CONCATENATE(ženy!A31)</f>
      </c>
      <c r="C31" s="20">
        <f>CONCATENATE(ženy!B31)</f>
      </c>
      <c r="D31" s="12">
        <f>CONCATENATE(Dospělí!C39)</f>
      </c>
      <c r="E31" s="21">
        <f>VALUE(ženy!F31)</f>
        <v>0</v>
      </c>
      <c r="F31" s="12">
        <f t="shared" si="0"/>
        <v>25</v>
      </c>
    </row>
    <row r="32" spans="2:6" ht="66" customHeight="1">
      <c r="B32" s="19">
        <f>CONCATENATE(ženy!A32)</f>
      </c>
      <c r="C32" s="20">
        <f>CONCATENATE(ženy!B32)</f>
      </c>
      <c r="D32" s="12">
        <f>CONCATENATE(Dospělí!C40)</f>
      </c>
      <c r="E32" s="21">
        <f>VALUE(ženy!F32)</f>
        <v>0</v>
      </c>
      <c r="F32" s="12">
        <f t="shared" si="0"/>
        <v>26</v>
      </c>
    </row>
    <row r="33" spans="2:6" ht="66" customHeight="1">
      <c r="B33" s="19">
        <f>CONCATENATE(ženy!A33)</f>
      </c>
      <c r="C33" s="20">
        <f>CONCATENATE(ženy!B33)</f>
      </c>
      <c r="D33" s="12">
        <f>CONCATENATE(Dospělí!C41)</f>
      </c>
      <c r="E33" s="21">
        <f>VALUE(ženy!F33)</f>
        <v>0</v>
      </c>
      <c r="F33" s="12">
        <f t="shared" si="0"/>
        <v>27</v>
      </c>
    </row>
    <row r="34" spans="2:6" ht="66" customHeight="1">
      <c r="B34" s="19">
        <f>CONCATENATE(ženy!A34)</f>
      </c>
      <c r="C34" s="20">
        <f>CONCATENATE(ženy!B34)</f>
      </c>
      <c r="D34" s="12">
        <f>CONCATENATE(Dospělí!C42)</f>
      </c>
      <c r="E34" s="21">
        <f>VALUE(ženy!F34)</f>
        <v>0</v>
      </c>
      <c r="F34" s="12">
        <f t="shared" si="0"/>
        <v>28</v>
      </c>
    </row>
    <row r="35" spans="2:6" ht="66" customHeight="1">
      <c r="B35" s="19">
        <f>CONCATENATE(ženy!A35)</f>
      </c>
      <c r="C35" s="20">
        <f>CONCATENATE(ženy!B35)</f>
      </c>
      <c r="D35" s="12">
        <f>CONCATENATE(Dospělí!C43)</f>
      </c>
      <c r="E35" s="21">
        <f>VALUE(ženy!F35)</f>
        <v>0</v>
      </c>
      <c r="F35" s="12">
        <f t="shared" si="0"/>
        <v>29</v>
      </c>
    </row>
    <row r="36" spans="2:6" ht="66" customHeight="1">
      <c r="B36" s="19">
        <f>CONCATENATE(ženy!A36)</f>
      </c>
      <c r="C36" s="20">
        <f>CONCATENATE(ženy!B36)</f>
      </c>
      <c r="D36" s="12">
        <f>CONCATENATE(Dospělí!C44)</f>
      </c>
      <c r="E36" s="21">
        <f>VALUE(ženy!F36)</f>
        <v>0</v>
      </c>
      <c r="F36" s="12">
        <f t="shared" si="0"/>
        <v>30</v>
      </c>
    </row>
    <row r="37" spans="2:6" ht="66" customHeight="1">
      <c r="B37" s="19">
        <f>CONCATENATE(ženy!A37)</f>
      </c>
      <c r="C37" s="20">
        <f>CONCATENATE(ženy!B37)</f>
      </c>
      <c r="D37" s="12">
        <f>CONCATENATE(Dospělí!C45)</f>
      </c>
      <c r="E37" s="21">
        <f>VALUE(ženy!F37)</f>
        <v>0</v>
      </c>
      <c r="F37" s="12">
        <f t="shared" si="0"/>
        <v>31</v>
      </c>
    </row>
    <row r="38" spans="2:6" ht="66" customHeight="1">
      <c r="B38" s="19">
        <f>CONCATENATE(ženy!A38)</f>
      </c>
      <c r="C38" s="20">
        <f>CONCATENATE(ženy!B38)</f>
      </c>
      <c r="D38" s="12">
        <f>CONCATENATE(Dospělí!C46)</f>
      </c>
      <c r="E38" s="21">
        <f>VALUE(ženy!F38)</f>
        <v>0</v>
      </c>
      <c r="F38" s="12">
        <f t="shared" si="0"/>
        <v>32</v>
      </c>
    </row>
    <row r="39" spans="2:6" ht="66" customHeight="1">
      <c r="B39" s="19">
        <f>CONCATENATE(ženy!A39)</f>
      </c>
      <c r="C39" s="20">
        <f>CONCATENATE(ženy!B39)</f>
      </c>
      <c r="D39" s="12">
        <f>CONCATENATE(Dospělí!C47)</f>
      </c>
      <c r="E39" s="21">
        <f>VALUE(ženy!F39)</f>
        <v>0</v>
      </c>
      <c r="F39" s="12">
        <f t="shared" si="0"/>
        <v>33</v>
      </c>
    </row>
    <row r="40" spans="2:6" ht="66" customHeight="1">
      <c r="B40" s="19">
        <f>CONCATENATE(ženy!A40)</f>
      </c>
      <c r="C40" s="20">
        <f>CONCATENATE(ženy!B40)</f>
      </c>
      <c r="D40" s="12">
        <f>CONCATENATE(Dospělí!C48)</f>
      </c>
      <c r="E40" s="21">
        <f>VALUE(ženy!F40)</f>
        <v>0</v>
      </c>
      <c r="F40" s="12">
        <f aca="true" t="shared" si="1" ref="F40:F56">SUM(F39)+1</f>
        <v>34</v>
      </c>
    </row>
    <row r="41" spans="2:6" ht="66" customHeight="1">
      <c r="B41" s="19">
        <f>CONCATENATE(ženy!A41)</f>
      </c>
      <c r="C41" s="20">
        <f>CONCATENATE(ženy!B41)</f>
      </c>
      <c r="D41" s="12">
        <f>CONCATENATE(Dospělí!C49)</f>
      </c>
      <c r="E41" s="21">
        <f>VALUE(ženy!F41)</f>
        <v>0</v>
      </c>
      <c r="F41" s="12">
        <f t="shared" si="1"/>
        <v>35</v>
      </c>
    </row>
    <row r="42" spans="2:6" ht="66" customHeight="1">
      <c r="B42" s="19">
        <f>CONCATENATE(ženy!A42)</f>
      </c>
      <c r="C42" s="20">
        <f>CONCATENATE(ženy!B42)</f>
      </c>
      <c r="D42" s="12">
        <f>CONCATENATE(Dospělí!C50)</f>
      </c>
      <c r="E42" s="21">
        <f>VALUE(ženy!F42)</f>
        <v>0</v>
      </c>
      <c r="F42" s="12">
        <f t="shared" si="1"/>
        <v>36</v>
      </c>
    </row>
    <row r="43" spans="2:6" ht="66" customHeight="1">
      <c r="B43" s="19">
        <f>CONCATENATE(ženy!A43)</f>
      </c>
      <c r="C43" s="20">
        <f>CONCATENATE(ženy!B43)</f>
      </c>
      <c r="D43" s="12">
        <f>CONCATENATE(Dospělí!C51)</f>
      </c>
      <c r="E43" s="21">
        <f>VALUE(ženy!F43)</f>
        <v>0</v>
      </c>
      <c r="F43" s="12">
        <f t="shared" si="1"/>
        <v>37</v>
      </c>
    </row>
    <row r="44" spans="2:6" ht="66" customHeight="1">
      <c r="B44" s="19">
        <f>CONCATENATE(ženy!A44)</f>
      </c>
      <c r="C44" s="20">
        <f>CONCATENATE(ženy!B44)</f>
      </c>
      <c r="D44" s="12">
        <f>CONCATENATE(Dospělí!C52)</f>
      </c>
      <c r="E44" s="21">
        <f>VALUE(ženy!F44)</f>
        <v>0</v>
      </c>
      <c r="F44" s="12">
        <f t="shared" si="1"/>
        <v>38</v>
      </c>
    </row>
    <row r="45" spans="2:6" ht="66" customHeight="1">
      <c r="B45" s="19">
        <f>CONCATENATE(ženy!A45)</f>
      </c>
      <c r="C45" s="20">
        <f>CONCATENATE(ženy!B45)</f>
      </c>
      <c r="D45" s="12">
        <f>CONCATENATE(Dospělí!C53)</f>
      </c>
      <c r="E45" s="21">
        <f>VALUE(ženy!F45)</f>
        <v>0</v>
      </c>
      <c r="F45" s="12">
        <f t="shared" si="1"/>
        <v>39</v>
      </c>
    </row>
    <row r="46" spans="2:6" ht="66" customHeight="1">
      <c r="B46" s="19">
        <f>CONCATENATE(ženy!A46)</f>
      </c>
      <c r="C46" s="20">
        <f>CONCATENATE(ženy!B46)</f>
      </c>
      <c r="D46" s="12">
        <f>CONCATENATE(Dospělí!C54)</f>
      </c>
      <c r="E46" s="21">
        <f>VALUE(ženy!F46)</f>
        <v>0</v>
      </c>
      <c r="F46" s="12">
        <f t="shared" si="1"/>
        <v>40</v>
      </c>
    </row>
    <row r="47" spans="2:6" ht="66" customHeight="1">
      <c r="B47" s="19">
        <f>CONCATENATE(ženy!A47)</f>
      </c>
      <c r="C47" s="20">
        <f>CONCATENATE(ženy!B47)</f>
      </c>
      <c r="D47" s="12">
        <f>CONCATENATE(Dospělí!C55)</f>
      </c>
      <c r="E47" s="21">
        <f>VALUE(ženy!F47)</f>
        <v>0</v>
      </c>
      <c r="F47" s="12">
        <f t="shared" si="1"/>
        <v>41</v>
      </c>
    </row>
    <row r="48" spans="2:6" ht="66" customHeight="1">
      <c r="B48" s="19">
        <f>CONCATENATE(ženy!A48)</f>
      </c>
      <c r="C48" s="20">
        <f>CONCATENATE(ženy!B48)</f>
      </c>
      <c r="D48" s="12">
        <f>CONCATENATE(Dospělí!C56)</f>
      </c>
      <c r="E48" s="21">
        <f>VALUE(ženy!F48)</f>
        <v>0</v>
      </c>
      <c r="F48" s="12">
        <f t="shared" si="1"/>
        <v>42</v>
      </c>
    </row>
    <row r="49" spans="2:6" ht="66" customHeight="1">
      <c r="B49" s="19">
        <f>CONCATENATE(ženy!A49)</f>
      </c>
      <c r="C49" s="20">
        <f>CONCATENATE(ženy!B49)</f>
      </c>
      <c r="D49" s="12">
        <f>CONCATENATE(Dospělí!C57)</f>
      </c>
      <c r="E49" s="21">
        <f>VALUE(ženy!F49)</f>
        <v>0</v>
      </c>
      <c r="F49" s="12">
        <f t="shared" si="1"/>
        <v>43</v>
      </c>
    </row>
    <row r="50" spans="2:6" ht="66" customHeight="1">
      <c r="B50" s="19">
        <f>CONCATENATE(ženy!A50)</f>
      </c>
      <c r="C50" s="20">
        <f>CONCATENATE(ženy!B50)</f>
      </c>
      <c r="D50" s="12">
        <f>CONCATENATE(Dospělí!C58)</f>
      </c>
      <c r="E50" s="21">
        <f>VALUE(ženy!F50)</f>
        <v>0</v>
      </c>
      <c r="F50" s="12">
        <f t="shared" si="1"/>
        <v>44</v>
      </c>
    </row>
    <row r="51" spans="2:6" ht="66" customHeight="1">
      <c r="B51" s="19">
        <f>CONCATENATE(ženy!A51)</f>
      </c>
      <c r="C51" s="20">
        <f>CONCATENATE(ženy!B51)</f>
      </c>
      <c r="D51" s="12">
        <f>CONCATENATE(Dospělí!C59)</f>
      </c>
      <c r="E51" s="21">
        <f>VALUE(ženy!F51)</f>
        <v>0</v>
      </c>
      <c r="F51" s="12">
        <f t="shared" si="1"/>
        <v>45</v>
      </c>
    </row>
    <row r="52" spans="2:6" ht="66" customHeight="1">
      <c r="B52" s="19">
        <f>CONCATENATE(ženy!A52)</f>
      </c>
      <c r="C52" s="20">
        <f>CONCATENATE(ženy!B52)</f>
      </c>
      <c r="D52" s="12">
        <f>CONCATENATE(Dospělí!C60)</f>
      </c>
      <c r="E52" s="21">
        <f>VALUE(ženy!F52)</f>
        <v>0</v>
      </c>
      <c r="F52" s="12">
        <f t="shared" si="1"/>
        <v>46</v>
      </c>
    </row>
    <row r="53" spans="2:6" ht="66" customHeight="1">
      <c r="B53" s="19">
        <f>CONCATENATE(ženy!A53)</f>
      </c>
      <c r="C53" s="20">
        <f>CONCATENATE(ženy!B53)</f>
      </c>
      <c r="D53" s="12">
        <f>CONCATENATE(Dospělí!C61)</f>
      </c>
      <c r="E53" s="21">
        <f>VALUE(ženy!F53)</f>
        <v>0</v>
      </c>
      <c r="F53" s="12">
        <f t="shared" si="1"/>
        <v>47</v>
      </c>
    </row>
    <row r="54" spans="2:6" ht="66" customHeight="1">
      <c r="B54" s="19">
        <f>CONCATENATE(ženy!A54)</f>
      </c>
      <c r="C54" s="20">
        <f>CONCATENATE(ženy!B54)</f>
      </c>
      <c r="D54" s="12">
        <f>CONCATENATE(Dospělí!C62)</f>
      </c>
      <c r="E54" s="21">
        <f>VALUE(ženy!F54)</f>
        <v>0</v>
      </c>
      <c r="F54" s="12">
        <f t="shared" si="1"/>
        <v>48</v>
      </c>
    </row>
    <row r="55" spans="2:6" ht="66" customHeight="1">
      <c r="B55" s="19">
        <f>CONCATENATE(ženy!A55)</f>
      </c>
      <c r="C55" s="20">
        <f>CONCATENATE(ženy!B55)</f>
      </c>
      <c r="D55" s="12">
        <f>CONCATENATE(Dospělí!C63)</f>
      </c>
      <c r="E55" s="21">
        <f>VALUE(ženy!F55)</f>
        <v>0</v>
      </c>
      <c r="F55" s="12">
        <f t="shared" si="1"/>
        <v>49</v>
      </c>
    </row>
    <row r="56" spans="2:6" ht="66" customHeight="1">
      <c r="B56" s="19">
        <f>CONCATENATE(ženy!A56)</f>
      </c>
      <c r="C56" s="20">
        <f>CONCATENATE(ženy!B56)</f>
      </c>
      <c r="D56" s="12">
        <f>CONCATENATE(Dospělí!C64)</f>
      </c>
      <c r="E56" s="21">
        <f>VALUE(ženy!F56)</f>
        <v>0</v>
      </c>
      <c r="F56" s="12">
        <f t="shared" si="1"/>
        <v>50</v>
      </c>
    </row>
    <row r="57" ht="66" customHeight="1"/>
    <row r="58" ht="66" customHeight="1"/>
    <row r="59" ht="66" customHeight="1"/>
    <row r="60" ht="66" customHeight="1"/>
    <row r="61" ht="66" customHeight="1"/>
    <row r="62" ht="66" customHeight="1"/>
    <row r="63" ht="66" customHeight="1"/>
    <row r="64" ht="66" customHeight="1"/>
    <row r="65" ht="66" customHeight="1"/>
    <row r="66" ht="66" customHeight="1"/>
    <row r="67" ht="66" customHeight="1"/>
    <row r="68" ht="66" customHeight="1"/>
    <row r="69" ht="66" customHeight="1"/>
    <row r="70" ht="66" customHeight="1"/>
    <row r="71" ht="66" customHeight="1"/>
    <row r="72" ht="66" customHeight="1"/>
    <row r="73" ht="66" customHeight="1"/>
    <row r="74" ht="66" customHeight="1"/>
    <row r="75" ht="66" customHeight="1"/>
    <row r="76" ht="66" customHeight="1"/>
    <row r="77" ht="66" customHeight="1"/>
    <row r="78" ht="66" customHeight="1"/>
    <row r="79" ht="66" customHeight="1"/>
    <row r="80" ht="66" customHeight="1"/>
    <row r="81" ht="66" customHeight="1"/>
    <row r="82" ht="66" customHeight="1"/>
    <row r="83" ht="66" customHeight="1"/>
    <row r="84" ht="66" customHeight="1"/>
    <row r="85" ht="66" customHeight="1"/>
    <row r="86" ht="66" customHeight="1"/>
    <row r="87" ht="66" customHeight="1"/>
    <row r="88" ht="66" customHeight="1"/>
    <row r="89" ht="66" customHeight="1"/>
    <row r="90" ht="66" customHeight="1"/>
    <row r="91" ht="66" customHeight="1"/>
    <row r="92" ht="66" customHeight="1"/>
    <row r="93" ht="66" customHeight="1"/>
    <row r="94" ht="66" customHeight="1"/>
    <row r="95" ht="66" customHeight="1"/>
    <row r="96" ht="66" customHeight="1"/>
    <row r="97" ht="66" customHeight="1"/>
    <row r="98" ht="66" customHeight="1"/>
    <row r="99" ht="66" customHeight="1"/>
    <row r="100" ht="66" customHeight="1"/>
  </sheetData>
  <sheetProtection/>
  <mergeCells count="3">
    <mergeCell ref="B1:F1"/>
    <mergeCell ref="B3:C3"/>
    <mergeCell ref="D3:F3"/>
  </mergeCells>
  <printOptions/>
  <pageMargins left="0.7479166666666667" right="0.7479166666666667" top="0.9840277777777778" bottom="0.9840277777777778" header="0.5118055555555556" footer="0.49236111111111114"/>
  <pageSetup horizontalDpi="300" verticalDpi="300" orientation="landscape" paperSize="9" r:id="rId1"/>
  <headerFooter alignWithMargins="0">
    <oddFooter>&amp;CStránka &amp;P&amp;R&amp;A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B1:IU56"/>
  <sheetViews>
    <sheetView view="pageLayout" workbookViewId="0" topLeftCell="A1">
      <selection activeCell="B1" sqref="B1:F25"/>
    </sheetView>
  </sheetViews>
  <sheetFormatPr defaultColWidth="9.140625" defaultRowHeight="12.75"/>
  <cols>
    <col min="2" max="2" width="11.28125" style="0" customWidth="1"/>
    <col min="3" max="3" width="71.28125" style="0" customWidth="1"/>
    <col min="4" max="4" width="0" style="0" hidden="1" customWidth="1"/>
    <col min="5" max="5" width="20.00390625" style="0" customWidth="1"/>
    <col min="6" max="6" width="10.7109375" style="0" customWidth="1"/>
  </cols>
  <sheetData>
    <row r="1" spans="2:255" s="1" customFormat="1" ht="18" customHeight="1">
      <c r="B1" s="30" t="s">
        <v>17</v>
      </c>
      <c r="C1" s="30"/>
      <c r="D1" s="30"/>
      <c r="E1" s="30"/>
      <c r="F1" s="30"/>
      <c r="IQ1"/>
      <c r="IR1"/>
      <c r="IS1"/>
      <c r="IT1"/>
      <c r="IU1"/>
    </row>
    <row r="2" spans="2:255" s="1" customFormat="1" ht="18" customHeight="1">
      <c r="B2" s="26"/>
      <c r="C2" s="26"/>
      <c r="D2" s="26"/>
      <c r="E2" s="26"/>
      <c r="F2" s="26"/>
      <c r="IQ2"/>
      <c r="IR2"/>
      <c r="IS2"/>
      <c r="IT2"/>
      <c r="IU2"/>
    </row>
    <row r="3" spans="2:255" s="1" customFormat="1" ht="18" customHeight="1">
      <c r="B3" s="31" t="str">
        <f>CONCATENATE(Dospělí!A3)</f>
        <v>Kategorie: dvojice dospělí - volná technika</v>
      </c>
      <c r="C3" s="31"/>
      <c r="D3" s="31" t="str">
        <f>CONCATENATE(Dospělí!C3)</f>
        <v>Datum: 31.12.2011</v>
      </c>
      <c r="E3" s="31"/>
      <c r="F3" s="31"/>
      <c r="IQ3"/>
      <c r="IR3"/>
      <c r="IS3"/>
      <c r="IT3"/>
      <c r="IU3"/>
    </row>
    <row r="4" spans="2:255" s="1" customFormat="1" ht="18" customHeight="1">
      <c r="B4" s="2" t="str">
        <f>CONCATENATE(Dospělí!A4)</f>
        <v>Délka tratě: 4+4 kola (1 kolo - 750 m) </v>
      </c>
      <c r="C4" s="3"/>
      <c r="D4" s="2"/>
      <c r="E4" s="17"/>
      <c r="F4" s="17"/>
      <c r="IQ4"/>
      <c r="IR4"/>
      <c r="IS4"/>
      <c r="IT4"/>
      <c r="IU4"/>
    </row>
    <row r="6" spans="2:6" ht="33" customHeight="1">
      <c r="B6" s="5" t="s">
        <v>2</v>
      </c>
      <c r="C6" s="6" t="s">
        <v>3</v>
      </c>
      <c r="D6" s="6" t="s">
        <v>4</v>
      </c>
      <c r="E6" s="6" t="s">
        <v>7</v>
      </c>
      <c r="F6" s="9" t="s">
        <v>8</v>
      </c>
    </row>
    <row r="7" spans="2:6" ht="66" customHeight="1">
      <c r="B7" s="19" t="str">
        <f>CONCATENATE(Dospělí!A9)</f>
        <v>78        78</v>
      </c>
      <c r="C7" s="20" t="str">
        <f>CONCATENATE(Dospělí!B9)</f>
        <v>Bartůněk Michal, SKI JBC                                                     Koucká Zuzana, Ski JBC</v>
      </c>
      <c r="D7" s="12" t="e">
        <f>CONCATENATE(Dospělí!#REF!)</f>
        <v>#REF!</v>
      </c>
      <c r="E7" s="21">
        <f>VALUE(Dospělí!F9)</f>
        <v>0.012037037037037035</v>
      </c>
      <c r="F7" s="12">
        <v>1</v>
      </c>
    </row>
    <row r="8" spans="2:6" ht="66" customHeight="1">
      <c r="B8" s="19" t="str">
        <f>CONCATENATE(Dospělí!A15)</f>
        <v>84        84</v>
      </c>
      <c r="C8" s="20" t="str">
        <f>CONCATENATE(Dospělí!B15)</f>
        <v>Zahula Vít, Ski JBC                                             Moravcová Klára, SKI JBC</v>
      </c>
      <c r="D8" s="12" t="e">
        <f>CONCATENATE(Dospělí!#REF!)</f>
        <v>#REF!</v>
      </c>
      <c r="E8" s="21">
        <f>VALUE(Dospělí!F15)</f>
        <v>0.012094907407407408</v>
      </c>
      <c r="F8" s="12">
        <f aca="true" t="shared" si="0" ref="F8:F39">SUM(F7)+1</f>
        <v>2</v>
      </c>
    </row>
    <row r="9" spans="2:6" ht="66" customHeight="1">
      <c r="B9" s="19" t="str">
        <f>CONCATENATE(Dospělí!A19)</f>
        <v>88         88</v>
      </c>
      <c r="C9" s="20" t="str">
        <f>CONCATENATE(Dospělí!B19)</f>
        <v>Šimůnek Jaromír, Bóca Team                                       Pešinová Jitka, Bóca Team</v>
      </c>
      <c r="D9" s="12" t="e">
        <f>CONCATENATE(Dospělí!#REF!)</f>
        <v>#REF!</v>
      </c>
      <c r="E9" s="21">
        <f>VALUE(Dospělí!F19)</f>
        <v>0.012129629629629629</v>
      </c>
      <c r="F9" s="12">
        <f t="shared" si="0"/>
        <v>3</v>
      </c>
    </row>
    <row r="10" spans="2:6" ht="66" customHeight="1">
      <c r="B10" s="19" t="str">
        <f>CONCATENATE(Dospělí!A20)</f>
        <v>89         89</v>
      </c>
      <c r="C10" s="20" t="str">
        <f>CONCATENATE(Dospělí!B20)</f>
        <v>Polách Martin, SKI JBC                                              Holubová Petra, SKI JBC</v>
      </c>
      <c r="D10" s="12" t="e">
        <f>CONCATENATE(Dospělí!#REF!)</f>
        <v>#REF!</v>
      </c>
      <c r="E10" s="21">
        <f>VALUE(Dospělí!F20)</f>
        <v>0.012407407407407409</v>
      </c>
      <c r="F10" s="12">
        <f t="shared" si="0"/>
        <v>4</v>
      </c>
    </row>
    <row r="11" spans="2:6" ht="66" customHeight="1">
      <c r="B11" s="19" t="str">
        <f>CONCATENATE(Dospělí!A12)</f>
        <v>81        81</v>
      </c>
      <c r="C11" s="20" t="str">
        <f>CONCATENATE(Dospělí!B12)</f>
        <v>Horálek Radek                                                  Zelenková Šárka</v>
      </c>
      <c r="D11" s="12" t="e">
        <f>CONCATENATE(Dospělí!#REF!)</f>
        <v>#REF!</v>
      </c>
      <c r="E11" s="21">
        <f>VALUE(Dospělí!F12)</f>
        <v>0.01252314814814815</v>
      </c>
      <c r="F11" s="12">
        <f t="shared" si="0"/>
        <v>5</v>
      </c>
    </row>
    <row r="12" spans="2:6" ht="66" customHeight="1">
      <c r="B12" s="19" t="str">
        <f>CONCATENATE(Dospělí!A10)</f>
        <v>79        79</v>
      </c>
      <c r="C12" s="20" t="str">
        <f>CONCATENATE(Dospělí!B10)</f>
        <v>Masařík Ivan, SKI JBC                                                 Lehká Gábina, SKI JBC</v>
      </c>
      <c r="D12" s="12" t="e">
        <f>CONCATENATE(Dospělí!#REF!)</f>
        <v>#REF!</v>
      </c>
      <c r="E12" s="21">
        <f>VALUE(Dospělí!F10)</f>
        <v>0.012569444444444446</v>
      </c>
      <c r="F12" s="12">
        <f t="shared" si="0"/>
        <v>6</v>
      </c>
    </row>
    <row r="13" spans="2:6" ht="66" customHeight="1">
      <c r="B13" s="19" t="str">
        <f>CONCATENATE(Dospělí!A23)</f>
        <v>92        92</v>
      </c>
      <c r="C13" s="20" t="str">
        <f>CONCATENATE(Dospělí!B23)</f>
        <v>Kittel Marek, JIJD                                               Benešová Alena, JIJD</v>
      </c>
      <c r="D13" s="12" t="e">
        <f>CONCATENATE(Dospělí!#REF!)</f>
        <v>#REF!</v>
      </c>
      <c r="E13" s="21">
        <f>VALUE(Dospělí!F23)</f>
        <v>0.012777777777777777</v>
      </c>
      <c r="F13" s="12">
        <f t="shared" si="0"/>
        <v>7</v>
      </c>
    </row>
    <row r="14" spans="2:6" ht="66" customHeight="1">
      <c r="B14" s="19" t="str">
        <f>CONCATENATE(Dospělí!A7)</f>
        <v>76        76</v>
      </c>
      <c r="C14" s="20" t="str">
        <f>CONCATENATE(Dospělí!B7)</f>
        <v>Prášil Vojtěch, SKI JBC                                              Knopová Kamila, SKI JBC</v>
      </c>
      <c r="D14" s="12" t="e">
        <f>CONCATENATE(Dospělí!#REF!)</f>
        <v>#REF!</v>
      </c>
      <c r="E14" s="21">
        <f>VALUE(Dospělí!F7)</f>
        <v>0.012789351851851852</v>
      </c>
      <c r="F14" s="12">
        <f t="shared" si="0"/>
        <v>8</v>
      </c>
    </row>
    <row r="15" spans="2:6" ht="66" customHeight="1">
      <c r="B15" s="19" t="str">
        <f>CONCATENATE(Dospělí!A25)</f>
        <v>58        58</v>
      </c>
      <c r="C15" s="20" t="str">
        <f>CONCATENATE(Dospělí!B25)</f>
        <v>Bešťák Jonáš, SKI JBC                                              Puskarčíková Anna, SKI JBC</v>
      </c>
      <c r="D15" s="12" t="e">
        <f>CONCATENATE(Dospělí!#REF!)</f>
        <v>#REF!</v>
      </c>
      <c r="E15" s="21">
        <f>VALUE(Dospělí!F25)</f>
        <v>0.0128125</v>
      </c>
      <c r="F15" s="12">
        <f t="shared" si="0"/>
        <v>9</v>
      </c>
    </row>
    <row r="16" spans="2:6" ht="66" customHeight="1">
      <c r="B16" s="19" t="str">
        <f>CONCATENATE(Dospělí!A14)</f>
        <v>83        83</v>
      </c>
      <c r="C16" s="20" t="str">
        <f>CONCATENATE(Dospělí!B14)</f>
        <v>Šperl Milan, SKI JBC                                                   Šperlová Zuzana, SKI JBC</v>
      </c>
      <c r="D16" s="12" t="e">
        <f>CONCATENATE(Dospělí!#REF!)</f>
        <v>#REF!</v>
      </c>
      <c r="E16" s="21">
        <f>VALUE(Dospělí!F14)</f>
        <v>0.01315972222222222</v>
      </c>
      <c r="F16" s="12">
        <f t="shared" si="0"/>
        <v>10</v>
      </c>
    </row>
    <row r="17" spans="2:6" ht="66" customHeight="1">
      <c r="B17" s="19" t="str">
        <f>CONCATENATE(Dospělí!A18)</f>
        <v>87        87</v>
      </c>
      <c r="C17" s="20" t="str">
        <f>CONCATENATE(Dospělí!B18)</f>
        <v>Hásek Jan, SKI JBC                                                    Sýkorová Míša, SKI JBC</v>
      </c>
      <c r="D17" s="12" t="e">
        <f>CONCATENATE(Dospělí!#REF!)</f>
        <v>#REF!</v>
      </c>
      <c r="E17" s="21">
        <f>VALUE(Dospělí!F18)</f>
        <v>0.013402777777777777</v>
      </c>
      <c r="F17" s="12">
        <f t="shared" si="0"/>
        <v>11</v>
      </c>
    </row>
    <row r="18" spans="2:6" ht="66" customHeight="1">
      <c r="B18" s="19" t="str">
        <f>CONCATENATE(Dospělí!A11)</f>
        <v>80         80</v>
      </c>
      <c r="C18" s="20" t="str">
        <f>CONCATENATE(Dospělí!B11)</f>
        <v>Tolar Václav, SKI JBC                                                  Tolarová Soňa, SKI JBC</v>
      </c>
      <c r="D18" s="12" t="e">
        <f>CONCATENATE(Dospělí!#REF!)</f>
        <v>#REF!</v>
      </c>
      <c r="E18" s="21">
        <f>VALUE(Dospělí!F11)</f>
        <v>0.013587962962962963</v>
      </c>
      <c r="F18" s="12">
        <f t="shared" si="0"/>
        <v>12</v>
      </c>
    </row>
    <row r="19" spans="2:6" ht="66" customHeight="1">
      <c r="B19" s="19" t="str">
        <f>CONCATENATE(Dospělí!A17)</f>
        <v>86        86</v>
      </c>
      <c r="C19" s="20" t="str">
        <f>CONCATENATE(Dospělí!B17)</f>
        <v>Patrman Martin, SKI JBC                                            Musilová Magdaléna, SKI JBC</v>
      </c>
      <c r="D19" s="12" t="e">
        <f>CONCATENATE(Dospělí!#REF!)</f>
        <v>#REF!</v>
      </c>
      <c r="E19" s="21">
        <f>VALUE(Dospělí!F17)</f>
        <v>0.01383101851851852</v>
      </c>
      <c r="F19" s="12">
        <f t="shared" si="0"/>
        <v>13</v>
      </c>
    </row>
    <row r="20" spans="2:6" ht="66" customHeight="1">
      <c r="B20" s="19" t="str">
        <f>CONCATENATE(Dospělí!A16)</f>
        <v>85        85</v>
      </c>
      <c r="C20" s="20" t="str">
        <f>CONCATENATE(Dospělí!B16)</f>
        <v>Cihlář Antonín, SKI JBC                                              Kracíková Petra, SKI JBC</v>
      </c>
      <c r="D20" s="12" t="e">
        <f>CONCATENATE(Dospělí!#REF!)</f>
        <v>#REF!</v>
      </c>
      <c r="E20" s="21">
        <f>VALUE(Dospělí!F16)</f>
        <v>0.013900462962962962</v>
      </c>
      <c r="F20" s="12">
        <f t="shared" si="0"/>
        <v>14</v>
      </c>
    </row>
    <row r="21" spans="2:6" ht="66" customHeight="1">
      <c r="B21" s="19" t="str">
        <f>CONCATENATE(Dospělí!A24)</f>
        <v>93        93</v>
      </c>
      <c r="C21" s="20" t="str">
        <f>CONCATENATE(Dospělí!B24)</f>
        <v>Ligaun Aleš, SKI JBC                                             Zajíčková Světla, SKI JBC</v>
      </c>
      <c r="D21" s="12" t="e">
        <f>CONCATENATE(Dospělí!#REF!)</f>
        <v>#REF!</v>
      </c>
      <c r="E21" s="21">
        <f>VALUE(Dospělí!F24)</f>
        <v>0.014201388888888888</v>
      </c>
      <c r="F21" s="12">
        <f t="shared" si="0"/>
        <v>15</v>
      </c>
    </row>
    <row r="22" spans="2:6" ht="66" customHeight="1">
      <c r="B22" s="19" t="str">
        <f>CONCATENATE(Dospělí!A13)</f>
        <v>82        82</v>
      </c>
      <c r="C22" s="20" t="str">
        <f>CONCATENATE(Dospělí!B13)</f>
        <v>Tryzna Martin, SKI JBC                                              Hásková Kateřina, SKI JBC</v>
      </c>
      <c r="D22" s="12" t="e">
        <f>CONCATENATE(Dospělí!#REF!)</f>
        <v>#REF!</v>
      </c>
      <c r="E22" s="21">
        <f>VALUE(Dospělí!F13)</f>
        <v>0.014675925925925926</v>
      </c>
      <c r="F22" s="12">
        <f t="shared" si="0"/>
        <v>16</v>
      </c>
    </row>
    <row r="23" spans="2:6" ht="66" customHeight="1">
      <c r="B23" s="19" t="str">
        <f>CONCATENATE(Dospělí!A21)</f>
        <v>90        90</v>
      </c>
      <c r="C23" s="20" t="str">
        <f>CONCATENATE(Dospělí!B21)</f>
        <v>Krejčí Lukáš, SKI JBC                                                Klusáková barbora, SKI JBC</v>
      </c>
      <c r="D23" s="12" t="e">
        <f>CONCATENATE(Dospělí!#REF!)</f>
        <v>#REF!</v>
      </c>
      <c r="E23" s="21">
        <f>VALUE(Dospělí!F21)</f>
        <v>0.014826388888888889</v>
      </c>
      <c r="F23" s="12">
        <f t="shared" si="0"/>
        <v>17</v>
      </c>
    </row>
    <row r="24" spans="2:6" ht="66" customHeight="1">
      <c r="B24" s="19" t="str">
        <f>CONCATENATE(Dospělí!A8)</f>
        <v>77        77</v>
      </c>
      <c r="C24" s="20" t="str">
        <f>CONCATENATE(Dospělí!B8)</f>
        <v>Kracík Josef, SKI JBC                                                Švejdová Kateřina, SKI JBC</v>
      </c>
      <c r="D24" s="12" t="e">
        <f>CONCATENATE(Dospělí!#REF!)</f>
        <v>#REF!</v>
      </c>
      <c r="E24" s="21">
        <f>VALUE(Dospělí!F8)</f>
        <v>0.015347222222222222</v>
      </c>
      <c r="F24" s="12">
        <f t="shared" si="0"/>
        <v>18</v>
      </c>
    </row>
    <row r="25" spans="2:6" ht="66" customHeight="1">
      <c r="B25" s="19" t="str">
        <f>CONCATENATE(Dospělí!A22)</f>
        <v>91         91</v>
      </c>
      <c r="C25" s="20" t="str">
        <f>CONCATENATE(Dospělí!B22)</f>
        <v>Koudelka Filip, SKI JBC                                       Krchová Zuzana, SKI JBC</v>
      </c>
      <c r="D25" s="12" t="e">
        <f>CONCATENATE(Dospělí!#REF!)</f>
        <v>#REF!</v>
      </c>
      <c r="E25" s="21">
        <f>VALUE(Dospělí!F22)</f>
        <v>0.018645833333333334</v>
      </c>
      <c r="F25" s="12">
        <f t="shared" si="0"/>
        <v>19</v>
      </c>
    </row>
    <row r="26" spans="2:6" ht="66" customHeight="1">
      <c r="B26" s="19">
        <f>CONCATENATE(Dospělí!A26)</f>
      </c>
      <c r="C26" s="20">
        <f>CONCATENATE(Dospělí!B26)</f>
      </c>
      <c r="D26" s="12" t="e">
        <f>CONCATENATE(Dospělí!#REF!)</f>
        <v>#REF!</v>
      </c>
      <c r="E26" s="21">
        <f>VALUE(Dospělí!F26)</f>
        <v>0</v>
      </c>
      <c r="F26" s="12">
        <f t="shared" si="0"/>
        <v>20</v>
      </c>
    </row>
    <row r="27" spans="2:6" ht="66" customHeight="1">
      <c r="B27" s="19">
        <f>CONCATENATE(Dospělí!A27)</f>
      </c>
      <c r="C27" s="20">
        <f>CONCATENATE(Dospělí!B27)</f>
      </c>
      <c r="D27" s="12" t="e">
        <f>CONCATENATE(Dospělí!#REF!)</f>
        <v>#REF!</v>
      </c>
      <c r="E27" s="21">
        <f>VALUE(Dospělí!F27)</f>
        <v>0</v>
      </c>
      <c r="F27" s="12">
        <f t="shared" si="0"/>
        <v>21</v>
      </c>
    </row>
    <row r="28" spans="2:6" ht="66" customHeight="1">
      <c r="B28" s="19">
        <f>CONCATENATE(Dospělí!A28)</f>
      </c>
      <c r="C28" s="20">
        <f>CONCATENATE(Dospělí!B28)</f>
      </c>
      <c r="D28" s="12" t="e">
        <f>CONCATENATE(Dospělí!#REF!)</f>
        <v>#REF!</v>
      </c>
      <c r="E28" s="21">
        <f>VALUE(Dospělí!F28)</f>
        <v>0</v>
      </c>
      <c r="F28" s="12">
        <f t="shared" si="0"/>
        <v>22</v>
      </c>
    </row>
    <row r="29" spans="2:6" ht="66" customHeight="1">
      <c r="B29" s="19">
        <f>CONCATENATE(Dospělí!A29)</f>
      </c>
      <c r="C29" s="20">
        <f>CONCATENATE(Dospělí!B29)</f>
      </c>
      <c r="D29" s="12" t="e">
        <f>CONCATENATE(Dospělí!#REF!)</f>
        <v>#REF!</v>
      </c>
      <c r="E29" s="21">
        <f>VALUE(Dospělí!F29)</f>
        <v>0</v>
      </c>
      <c r="F29" s="12">
        <f t="shared" si="0"/>
        <v>23</v>
      </c>
    </row>
    <row r="30" spans="2:6" ht="66" customHeight="1">
      <c r="B30" s="19">
        <f>CONCATENATE(Dospělí!A30)</f>
      </c>
      <c r="C30" s="20">
        <f>CONCATENATE(Dospělí!B30)</f>
      </c>
      <c r="D30" s="12" t="e">
        <f>CONCATENATE(Dospělí!#REF!)</f>
        <v>#REF!</v>
      </c>
      <c r="E30" s="21">
        <f>VALUE(Dospělí!F30)</f>
        <v>0</v>
      </c>
      <c r="F30" s="12">
        <f t="shared" si="0"/>
        <v>24</v>
      </c>
    </row>
    <row r="31" spans="2:6" ht="66" customHeight="1">
      <c r="B31" s="19">
        <f>CONCATENATE(Dospělí!A31)</f>
      </c>
      <c r="C31" s="20">
        <f>CONCATENATE(Dospělí!B31)</f>
      </c>
      <c r="D31" s="12" t="e">
        <f>CONCATENATE(Dospělí!#REF!)</f>
        <v>#REF!</v>
      </c>
      <c r="E31" s="21">
        <f>VALUE(Dospělí!F31)</f>
        <v>0</v>
      </c>
      <c r="F31" s="12">
        <f t="shared" si="0"/>
        <v>25</v>
      </c>
    </row>
    <row r="32" spans="2:6" ht="66" customHeight="1">
      <c r="B32" s="19">
        <f>CONCATENATE(Dospělí!A32)</f>
      </c>
      <c r="C32" s="20">
        <f>CONCATENATE(Dospělí!B32)</f>
      </c>
      <c r="D32" s="12" t="e">
        <f>CONCATENATE(Dospělí!#REF!)</f>
        <v>#REF!</v>
      </c>
      <c r="E32" s="21">
        <f>VALUE(Dospělí!F32)</f>
        <v>0</v>
      </c>
      <c r="F32" s="12">
        <f t="shared" si="0"/>
        <v>26</v>
      </c>
    </row>
    <row r="33" spans="2:6" ht="66" customHeight="1">
      <c r="B33" s="19">
        <f>CONCATENATE(Dospělí!A33)</f>
      </c>
      <c r="C33" s="20">
        <f>CONCATENATE(Dospělí!B33)</f>
      </c>
      <c r="D33" s="12" t="e">
        <f>CONCATENATE(Dospělí!#REF!)</f>
        <v>#REF!</v>
      </c>
      <c r="E33" s="21">
        <f>VALUE(Dospělí!F33)</f>
        <v>0</v>
      </c>
      <c r="F33" s="12">
        <f t="shared" si="0"/>
        <v>27</v>
      </c>
    </row>
    <row r="34" spans="2:6" ht="66" customHeight="1">
      <c r="B34" s="19">
        <f>CONCATENATE(Dospělí!A34)</f>
      </c>
      <c r="C34" s="20">
        <f>CONCATENATE(Dospělí!B34)</f>
      </c>
      <c r="D34" s="12" t="e">
        <f>CONCATENATE(Dospělí!#REF!)</f>
        <v>#REF!</v>
      </c>
      <c r="E34" s="21">
        <f>VALUE(Dospělí!F34)</f>
        <v>0</v>
      </c>
      <c r="F34" s="12">
        <f t="shared" si="0"/>
        <v>28</v>
      </c>
    </row>
    <row r="35" spans="2:6" ht="66" customHeight="1">
      <c r="B35" s="19">
        <f>CONCATENATE(Dospělí!A35)</f>
      </c>
      <c r="C35" s="20">
        <f>CONCATENATE(Dospělí!B35)</f>
      </c>
      <c r="D35" s="12" t="e">
        <f>CONCATENATE(Dospělí!#REF!)</f>
        <v>#REF!</v>
      </c>
      <c r="E35" s="21">
        <f>VALUE(Dospělí!F35)</f>
        <v>0</v>
      </c>
      <c r="F35" s="12">
        <f t="shared" si="0"/>
        <v>29</v>
      </c>
    </row>
    <row r="36" spans="2:6" ht="66" customHeight="1">
      <c r="B36" s="19">
        <f>CONCATENATE(Dospělí!A36)</f>
      </c>
      <c r="C36" s="20">
        <f>CONCATENATE(Dospělí!B36)</f>
      </c>
      <c r="D36" s="12" t="e">
        <f>CONCATENATE(Dospělí!#REF!)</f>
        <v>#REF!</v>
      </c>
      <c r="E36" s="21">
        <f>VALUE(Dospělí!F36)</f>
        <v>0</v>
      </c>
      <c r="F36" s="12">
        <f t="shared" si="0"/>
        <v>30</v>
      </c>
    </row>
    <row r="37" spans="2:6" ht="66" customHeight="1">
      <c r="B37" s="19">
        <f>CONCATENATE(Dospělí!A37)</f>
      </c>
      <c r="C37" s="20">
        <f>CONCATENATE(Dospělí!B37)</f>
      </c>
      <c r="D37" s="12" t="e">
        <f>CONCATENATE(Dospělí!#REF!)</f>
        <v>#REF!</v>
      </c>
      <c r="E37" s="21">
        <f>VALUE(Dospělí!F37)</f>
        <v>0</v>
      </c>
      <c r="F37" s="12">
        <f t="shared" si="0"/>
        <v>31</v>
      </c>
    </row>
    <row r="38" spans="2:6" ht="66" customHeight="1">
      <c r="B38" s="19">
        <f>CONCATENATE(Dospělí!A38)</f>
      </c>
      <c r="C38" s="20">
        <f>CONCATENATE(Dospělí!B38)</f>
      </c>
      <c r="D38" s="12" t="e">
        <f>CONCATENATE(Dospělí!#REF!)</f>
        <v>#REF!</v>
      </c>
      <c r="E38" s="21">
        <f>VALUE(Dospělí!F38)</f>
        <v>0</v>
      </c>
      <c r="F38" s="12">
        <f t="shared" si="0"/>
        <v>32</v>
      </c>
    </row>
    <row r="39" spans="2:6" ht="66" customHeight="1">
      <c r="B39" s="19">
        <f>CONCATENATE(Dospělí!A39)</f>
      </c>
      <c r="C39" s="20">
        <f>CONCATENATE(Dospělí!B39)</f>
      </c>
      <c r="D39" s="12" t="e">
        <f>CONCATENATE(Dospělí!#REF!)</f>
        <v>#REF!</v>
      </c>
      <c r="E39" s="21">
        <f>VALUE(Dospělí!F39)</f>
        <v>0</v>
      </c>
      <c r="F39" s="12">
        <f t="shared" si="0"/>
        <v>33</v>
      </c>
    </row>
    <row r="40" spans="2:6" ht="66" customHeight="1">
      <c r="B40" s="19">
        <f>CONCATENATE(Dospělí!A40)</f>
      </c>
      <c r="C40" s="20">
        <f>CONCATENATE(Dospělí!B40)</f>
      </c>
      <c r="D40" s="12" t="e">
        <f>CONCATENATE(Dospělí!#REF!)</f>
        <v>#REF!</v>
      </c>
      <c r="E40" s="21">
        <f>VALUE(Dospělí!F40)</f>
        <v>0</v>
      </c>
      <c r="F40" s="12">
        <f aca="true" t="shared" si="1" ref="F40:F56">SUM(F39)+1</f>
        <v>34</v>
      </c>
    </row>
    <row r="41" spans="2:6" ht="66" customHeight="1">
      <c r="B41" s="19">
        <f>CONCATENATE(Dospělí!A41)</f>
      </c>
      <c r="C41" s="20">
        <f>CONCATENATE(Dospělí!B41)</f>
      </c>
      <c r="D41" s="12" t="e">
        <f>CONCATENATE(Dospělí!#REF!)</f>
        <v>#REF!</v>
      </c>
      <c r="E41" s="21">
        <f>VALUE(Dospělí!F41)</f>
        <v>0</v>
      </c>
      <c r="F41" s="12">
        <f t="shared" si="1"/>
        <v>35</v>
      </c>
    </row>
    <row r="42" spans="2:6" ht="66" customHeight="1">
      <c r="B42" s="19">
        <f>CONCATENATE(Dospělí!A42)</f>
      </c>
      <c r="C42" s="20">
        <f>CONCATENATE(Dospělí!B42)</f>
      </c>
      <c r="D42" s="12" t="e">
        <f>CONCATENATE(Dospělí!#REF!)</f>
        <v>#REF!</v>
      </c>
      <c r="E42" s="21">
        <f>VALUE(Dospělí!F42)</f>
        <v>0</v>
      </c>
      <c r="F42" s="12">
        <f t="shared" si="1"/>
        <v>36</v>
      </c>
    </row>
    <row r="43" spans="2:6" ht="66" customHeight="1">
      <c r="B43" s="19">
        <f>CONCATENATE(Dospělí!A43)</f>
      </c>
      <c r="C43" s="20">
        <f>CONCATENATE(Dospělí!B43)</f>
      </c>
      <c r="D43" s="12" t="e">
        <f>CONCATENATE(Dospělí!#REF!)</f>
        <v>#REF!</v>
      </c>
      <c r="E43" s="21">
        <f>VALUE(Dospělí!F43)</f>
        <v>0</v>
      </c>
      <c r="F43" s="12">
        <f t="shared" si="1"/>
        <v>37</v>
      </c>
    </row>
    <row r="44" spans="2:6" ht="66" customHeight="1">
      <c r="B44" s="19">
        <f>CONCATENATE(Dospělí!A44)</f>
      </c>
      <c r="C44" s="20">
        <f>CONCATENATE(Dospělí!B44)</f>
      </c>
      <c r="D44" s="12" t="e">
        <f>CONCATENATE(Dospělí!#REF!)</f>
        <v>#REF!</v>
      </c>
      <c r="E44" s="21">
        <f>VALUE(Dospělí!F44)</f>
        <v>0</v>
      </c>
      <c r="F44" s="12">
        <f t="shared" si="1"/>
        <v>38</v>
      </c>
    </row>
    <row r="45" spans="2:6" ht="66" customHeight="1">
      <c r="B45" s="19">
        <f>CONCATENATE(Dospělí!A45)</f>
      </c>
      <c r="C45" s="20">
        <f>CONCATENATE(Dospělí!B45)</f>
      </c>
      <c r="D45" s="12" t="e">
        <f>CONCATENATE(Dospělí!#REF!)</f>
        <v>#REF!</v>
      </c>
      <c r="E45" s="21">
        <f>VALUE(Dospělí!F45)</f>
        <v>0</v>
      </c>
      <c r="F45" s="12">
        <f t="shared" si="1"/>
        <v>39</v>
      </c>
    </row>
    <row r="46" spans="2:6" ht="66" customHeight="1">
      <c r="B46" s="19">
        <f>CONCATENATE(Dospělí!A46)</f>
      </c>
      <c r="C46" s="20">
        <f>CONCATENATE(Dospělí!B46)</f>
      </c>
      <c r="D46" s="12" t="e">
        <f>CONCATENATE(Dospělí!#REF!)</f>
        <v>#REF!</v>
      </c>
      <c r="E46" s="21">
        <f>VALUE(Dospělí!F46)</f>
        <v>0</v>
      </c>
      <c r="F46" s="12">
        <f t="shared" si="1"/>
        <v>40</v>
      </c>
    </row>
    <row r="47" spans="2:6" ht="66" customHeight="1">
      <c r="B47" s="19">
        <f>CONCATENATE(Dospělí!A47)</f>
      </c>
      <c r="C47" s="20">
        <f>CONCATENATE(Dospělí!B47)</f>
      </c>
      <c r="D47" s="12" t="e">
        <f>CONCATENATE(Dospělí!#REF!)</f>
        <v>#REF!</v>
      </c>
      <c r="E47" s="21">
        <f>VALUE(Dospělí!F47)</f>
        <v>0</v>
      </c>
      <c r="F47" s="12">
        <f t="shared" si="1"/>
        <v>41</v>
      </c>
    </row>
    <row r="48" spans="2:6" ht="66" customHeight="1">
      <c r="B48" s="19">
        <f>CONCATENATE(Dospělí!A48)</f>
      </c>
      <c r="C48" s="20">
        <f>CONCATENATE(Dospělí!B48)</f>
      </c>
      <c r="D48" s="12" t="e">
        <f>CONCATENATE(Dospělí!#REF!)</f>
        <v>#REF!</v>
      </c>
      <c r="E48" s="21">
        <f>VALUE(Dospělí!F48)</f>
        <v>0</v>
      </c>
      <c r="F48" s="12">
        <f t="shared" si="1"/>
        <v>42</v>
      </c>
    </row>
    <row r="49" spans="2:6" ht="66" customHeight="1">
      <c r="B49" s="19">
        <f>CONCATENATE(Dospělí!A49)</f>
      </c>
      <c r="C49" s="20">
        <f>CONCATENATE(Dospělí!B49)</f>
      </c>
      <c r="D49" s="12" t="e">
        <f>CONCATENATE(Dospělí!#REF!)</f>
        <v>#REF!</v>
      </c>
      <c r="E49" s="21">
        <f>VALUE(Dospělí!F49)</f>
        <v>0</v>
      </c>
      <c r="F49" s="12">
        <f t="shared" si="1"/>
        <v>43</v>
      </c>
    </row>
    <row r="50" spans="2:6" ht="66" customHeight="1">
      <c r="B50" s="19">
        <f>CONCATENATE(Dospělí!A50)</f>
      </c>
      <c r="C50" s="20">
        <f>CONCATENATE(Dospělí!B50)</f>
      </c>
      <c r="D50" s="12" t="e">
        <f>CONCATENATE(Dospělí!#REF!)</f>
        <v>#REF!</v>
      </c>
      <c r="E50" s="21">
        <f>VALUE(Dospělí!F50)</f>
        <v>0</v>
      </c>
      <c r="F50" s="12">
        <f t="shared" si="1"/>
        <v>44</v>
      </c>
    </row>
    <row r="51" spans="2:6" ht="66" customHeight="1">
      <c r="B51" s="19">
        <f>CONCATENATE(Dospělí!A51)</f>
      </c>
      <c r="C51" s="20">
        <f>CONCATENATE(Dospělí!B51)</f>
      </c>
      <c r="D51" s="12" t="e">
        <f>CONCATENATE(Dospělí!#REF!)</f>
        <v>#REF!</v>
      </c>
      <c r="E51" s="21">
        <f>VALUE(Dospělí!F51)</f>
        <v>0</v>
      </c>
      <c r="F51" s="12">
        <f t="shared" si="1"/>
        <v>45</v>
      </c>
    </row>
    <row r="52" spans="2:6" ht="66" customHeight="1">
      <c r="B52" s="19">
        <f>CONCATENATE(Dospělí!A52)</f>
      </c>
      <c r="C52" s="20">
        <f>CONCATENATE(Dospělí!B52)</f>
      </c>
      <c r="D52" s="12" t="e">
        <f>CONCATENATE(Dospělí!#REF!)</f>
        <v>#REF!</v>
      </c>
      <c r="E52" s="21">
        <f>VALUE(Dospělí!F52)</f>
        <v>0</v>
      </c>
      <c r="F52" s="12">
        <f t="shared" si="1"/>
        <v>46</v>
      </c>
    </row>
    <row r="53" spans="2:6" ht="66" customHeight="1">
      <c r="B53" s="19">
        <f>CONCATENATE(Dospělí!A53)</f>
      </c>
      <c r="C53" s="20">
        <f>CONCATENATE(Dospělí!B53)</f>
      </c>
      <c r="D53" s="12" t="e">
        <f>CONCATENATE(Dospělí!#REF!)</f>
        <v>#REF!</v>
      </c>
      <c r="E53" s="21">
        <f>VALUE(Dospělí!F53)</f>
        <v>0</v>
      </c>
      <c r="F53" s="12">
        <f t="shared" si="1"/>
        <v>47</v>
      </c>
    </row>
    <row r="54" spans="2:6" ht="66" customHeight="1">
      <c r="B54" s="19">
        <f>CONCATENATE(Dospělí!A54)</f>
      </c>
      <c r="C54" s="20">
        <f>CONCATENATE(Dospělí!B54)</f>
      </c>
      <c r="D54" s="12" t="e">
        <f>CONCATENATE(Dospělí!#REF!)</f>
        <v>#REF!</v>
      </c>
      <c r="E54" s="21">
        <f>VALUE(Dospělí!F54)</f>
        <v>0</v>
      </c>
      <c r="F54" s="12">
        <f t="shared" si="1"/>
        <v>48</v>
      </c>
    </row>
    <row r="55" spans="2:6" ht="66" customHeight="1">
      <c r="B55" s="19">
        <f>CONCATENATE(Dospělí!A55)</f>
      </c>
      <c r="C55" s="20">
        <f>CONCATENATE(Dospělí!B55)</f>
      </c>
      <c r="D55" s="12" t="e">
        <f>CONCATENATE(Dospělí!#REF!)</f>
        <v>#REF!</v>
      </c>
      <c r="E55" s="21">
        <f>VALUE(Dospělí!F55)</f>
        <v>0</v>
      </c>
      <c r="F55" s="12">
        <f t="shared" si="1"/>
        <v>49</v>
      </c>
    </row>
    <row r="56" spans="2:6" ht="66" customHeight="1">
      <c r="B56" s="19">
        <f>CONCATENATE(Dospělí!A56)</f>
      </c>
      <c r="C56" s="20">
        <f>CONCATENATE(Dospělí!B56)</f>
      </c>
      <c r="D56" s="12" t="e">
        <f>CONCATENATE(Dospělí!#REF!)</f>
        <v>#REF!</v>
      </c>
      <c r="E56" s="21">
        <f>VALUE(Dospělí!F56)</f>
        <v>0</v>
      </c>
      <c r="F56" s="12">
        <f t="shared" si="1"/>
        <v>50</v>
      </c>
    </row>
    <row r="57" ht="66" customHeight="1"/>
    <row r="58" ht="66" customHeight="1"/>
    <row r="59" ht="66" customHeight="1"/>
    <row r="60" ht="66" customHeight="1"/>
    <row r="61" ht="66" customHeight="1"/>
    <row r="62" ht="66" customHeight="1"/>
    <row r="63" ht="66" customHeight="1"/>
    <row r="64" ht="66" customHeight="1"/>
    <row r="65" ht="66" customHeight="1"/>
    <row r="66" ht="66" customHeight="1"/>
    <row r="67" ht="66" customHeight="1"/>
    <row r="68" ht="66" customHeight="1"/>
    <row r="69" ht="66" customHeight="1"/>
    <row r="70" ht="66" customHeight="1"/>
    <row r="71" ht="66" customHeight="1"/>
    <row r="72" ht="66" customHeight="1"/>
    <row r="73" ht="66" customHeight="1"/>
    <row r="74" ht="66" customHeight="1"/>
    <row r="75" ht="66" customHeight="1"/>
    <row r="76" ht="66" customHeight="1"/>
    <row r="77" ht="66" customHeight="1"/>
    <row r="78" ht="66" customHeight="1"/>
    <row r="79" ht="66" customHeight="1"/>
    <row r="80" ht="66" customHeight="1"/>
    <row r="81" ht="66" customHeight="1"/>
    <row r="82" ht="66" customHeight="1"/>
    <row r="83" ht="66" customHeight="1"/>
    <row r="84" ht="66" customHeight="1"/>
    <row r="85" ht="66" customHeight="1"/>
    <row r="86" ht="66" customHeight="1"/>
    <row r="87" ht="66" customHeight="1"/>
    <row r="88" ht="66" customHeight="1"/>
    <row r="89" ht="66" customHeight="1"/>
    <row r="90" ht="66" customHeight="1"/>
    <row r="91" ht="66" customHeight="1"/>
    <row r="92" ht="66" customHeight="1"/>
    <row r="93" ht="66" customHeight="1"/>
    <row r="94" ht="66" customHeight="1"/>
    <row r="95" ht="66" customHeight="1"/>
    <row r="96" ht="66" customHeight="1"/>
    <row r="97" ht="66" customHeight="1"/>
    <row r="98" ht="66" customHeight="1"/>
    <row r="99" ht="66" customHeight="1"/>
    <row r="100" ht="66" customHeight="1"/>
  </sheetData>
  <sheetProtection/>
  <mergeCells count="3">
    <mergeCell ref="B1:F1"/>
    <mergeCell ref="B3:C3"/>
    <mergeCell ref="D3:F3"/>
  </mergeCells>
  <printOptions/>
  <pageMargins left="0.7479166666666667" right="0.7479166666666667" top="0.9840277777777778" bottom="0.9840277777777778" header="0.5118055555555556" footer="0.49236111111111114"/>
  <pageSetup horizontalDpi="300" verticalDpi="300" orientation="landscape" paperSize="9" r:id="rId1"/>
  <headerFooter alignWithMargins="0">
    <oddFooter>&amp;CStránka &amp;P&amp;R&amp;A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T5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11.28125" style="0" customWidth="1"/>
    <col min="2" max="2" width="71.421875" style="0" customWidth="1"/>
    <col min="3" max="3" width="0" style="0" hidden="1" customWidth="1"/>
    <col min="4" max="5" width="14.28125" style="0" customWidth="1"/>
    <col min="6" max="6" width="0" style="0" hidden="1" customWidth="1"/>
    <col min="7" max="7" width="10.7109375" style="0" customWidth="1"/>
  </cols>
  <sheetData>
    <row r="1" spans="1:254" s="1" customFormat="1" ht="18" customHeight="1">
      <c r="A1" s="27" t="s">
        <v>16</v>
      </c>
      <c r="B1" s="27"/>
      <c r="C1" s="27"/>
      <c r="D1" s="27"/>
      <c r="E1" s="27"/>
      <c r="F1" s="27"/>
      <c r="G1" s="27"/>
      <c r="IQ1"/>
      <c r="IR1"/>
      <c r="IS1"/>
      <c r="IT1"/>
    </row>
    <row r="2" spans="1:254" s="1" customFormat="1" ht="18" customHeight="1">
      <c r="A2" s="2"/>
      <c r="B2" s="2"/>
      <c r="C2" s="2"/>
      <c r="D2" s="2"/>
      <c r="E2" s="2"/>
      <c r="F2" s="2"/>
      <c r="G2" s="2"/>
      <c r="IQ2"/>
      <c r="IR2"/>
      <c r="IS2"/>
      <c r="IT2"/>
    </row>
    <row r="3" spans="1:254" s="1" customFormat="1" ht="18" customHeight="1">
      <c r="A3" s="28" t="s">
        <v>9</v>
      </c>
      <c r="B3" s="28"/>
      <c r="C3" s="29" t="s">
        <v>15</v>
      </c>
      <c r="D3" s="29"/>
      <c r="E3" s="29"/>
      <c r="F3" s="29"/>
      <c r="G3" s="29"/>
      <c r="IQ3"/>
      <c r="IR3"/>
      <c r="IS3"/>
      <c r="IT3"/>
    </row>
    <row r="4" spans="1:254" s="1" customFormat="1" ht="18" customHeight="1">
      <c r="A4" s="2" t="s">
        <v>1</v>
      </c>
      <c r="B4" s="3"/>
      <c r="F4" s="4"/>
      <c r="G4" s="4"/>
      <c r="IQ4"/>
      <c r="IR4"/>
      <c r="IS4"/>
      <c r="IT4"/>
    </row>
    <row r="6" spans="1:13" ht="33" customHeight="1">
      <c r="A6" s="5" t="s">
        <v>2</v>
      </c>
      <c r="B6" s="6" t="s">
        <v>3</v>
      </c>
      <c r="C6" s="6" t="s">
        <v>4</v>
      </c>
      <c r="D6" s="7" t="s">
        <v>5</v>
      </c>
      <c r="E6" s="7" t="s">
        <v>6</v>
      </c>
      <c r="F6" s="8" t="s">
        <v>7</v>
      </c>
      <c r="G6" s="9" t="s">
        <v>8</v>
      </c>
      <c r="I6" s="15"/>
      <c r="J6" s="15"/>
      <c r="K6" s="15"/>
      <c r="L6" s="15"/>
      <c r="M6" s="15"/>
    </row>
    <row r="7" spans="1:13" ht="66" customHeight="1">
      <c r="A7" s="16">
        <v>51</v>
      </c>
      <c r="B7" s="11"/>
      <c r="C7" s="12"/>
      <c r="D7" s="13">
        <f aca="true" t="shared" si="0" ref="D7:E56">TIME(0,0,0)</f>
        <v>0</v>
      </c>
      <c r="E7" s="13">
        <f>TIME(0,0,0)</f>
        <v>0</v>
      </c>
      <c r="F7" s="14">
        <f aca="true" t="shared" si="1" ref="F7:F38">E7-D7</f>
        <v>0</v>
      </c>
      <c r="G7" s="12">
        <v>1</v>
      </c>
      <c r="I7" s="15"/>
      <c r="J7" s="15"/>
      <c r="K7" s="15"/>
      <c r="L7" s="15"/>
      <c r="M7" s="15"/>
    </row>
    <row r="8" spans="1:13" ht="66" customHeight="1">
      <c r="A8" s="16"/>
      <c r="B8" s="11"/>
      <c r="C8" s="12"/>
      <c r="D8" s="13">
        <f t="shared" si="0"/>
        <v>0</v>
      </c>
      <c r="E8" s="13">
        <f>TIME(0,0,0)</f>
        <v>0</v>
      </c>
      <c r="F8" s="14">
        <f t="shared" si="1"/>
        <v>0</v>
      </c>
      <c r="G8" s="12">
        <f aca="true" t="shared" si="2" ref="G8:G39">SUM(G7)+1</f>
        <v>2</v>
      </c>
      <c r="I8" s="15"/>
      <c r="J8" s="15"/>
      <c r="K8" s="15"/>
      <c r="L8" s="15"/>
      <c r="M8" s="15"/>
    </row>
    <row r="9" spans="1:13" ht="66" customHeight="1">
      <c r="A9" s="16"/>
      <c r="B9" s="11"/>
      <c r="C9" s="12"/>
      <c r="D9" s="13">
        <f t="shared" si="0"/>
        <v>0</v>
      </c>
      <c r="E9" s="13">
        <f t="shared" si="0"/>
        <v>0</v>
      </c>
      <c r="F9" s="14">
        <f t="shared" si="1"/>
        <v>0</v>
      </c>
      <c r="G9" s="12">
        <f t="shared" si="2"/>
        <v>3</v>
      </c>
      <c r="I9" s="15"/>
      <c r="J9" s="15"/>
      <c r="K9" s="15"/>
      <c r="L9" s="15"/>
      <c r="M9" s="15"/>
    </row>
    <row r="10" spans="1:13" ht="66" customHeight="1">
      <c r="A10" s="16"/>
      <c r="B10" s="11"/>
      <c r="C10" s="12"/>
      <c r="D10" s="13">
        <f t="shared" si="0"/>
        <v>0</v>
      </c>
      <c r="E10" s="13">
        <f t="shared" si="0"/>
        <v>0</v>
      </c>
      <c r="F10" s="14">
        <f t="shared" si="1"/>
        <v>0</v>
      </c>
      <c r="G10" s="12">
        <f t="shared" si="2"/>
        <v>4</v>
      </c>
      <c r="I10" s="15"/>
      <c r="J10" s="15"/>
      <c r="K10" s="15"/>
      <c r="L10" s="15"/>
      <c r="M10" s="15"/>
    </row>
    <row r="11" spans="1:13" ht="66" customHeight="1">
      <c r="A11" s="16"/>
      <c r="B11" s="11"/>
      <c r="C11" s="12"/>
      <c r="D11" s="13">
        <f t="shared" si="0"/>
        <v>0</v>
      </c>
      <c r="E11" s="13">
        <f t="shared" si="0"/>
        <v>0</v>
      </c>
      <c r="F11" s="14">
        <f t="shared" si="1"/>
        <v>0</v>
      </c>
      <c r="G11" s="12">
        <f t="shared" si="2"/>
        <v>5</v>
      </c>
      <c r="I11" s="15"/>
      <c r="J11" s="15"/>
      <c r="K11" s="15"/>
      <c r="L11" s="15"/>
      <c r="M11" s="15"/>
    </row>
    <row r="12" spans="1:13" ht="66" customHeight="1">
      <c r="A12" s="16"/>
      <c r="B12" s="11"/>
      <c r="C12" s="12"/>
      <c r="D12" s="13">
        <f t="shared" si="0"/>
        <v>0</v>
      </c>
      <c r="E12" s="13">
        <f t="shared" si="0"/>
        <v>0</v>
      </c>
      <c r="F12" s="14">
        <f t="shared" si="1"/>
        <v>0</v>
      </c>
      <c r="G12" s="12">
        <f t="shared" si="2"/>
        <v>6</v>
      </c>
      <c r="I12" s="15"/>
      <c r="J12" s="15"/>
      <c r="K12" s="15"/>
      <c r="L12" s="15"/>
      <c r="M12" s="15"/>
    </row>
    <row r="13" spans="1:13" ht="66" customHeight="1">
      <c r="A13" s="16"/>
      <c r="B13" s="11"/>
      <c r="C13" s="12"/>
      <c r="D13" s="13">
        <f t="shared" si="0"/>
        <v>0</v>
      </c>
      <c r="E13" s="13">
        <f t="shared" si="0"/>
        <v>0</v>
      </c>
      <c r="F13" s="14">
        <f t="shared" si="1"/>
        <v>0</v>
      </c>
      <c r="G13" s="12">
        <f t="shared" si="2"/>
        <v>7</v>
      </c>
      <c r="I13" s="15"/>
      <c r="J13" s="15"/>
      <c r="K13" s="15"/>
      <c r="L13" s="15"/>
      <c r="M13" s="15"/>
    </row>
    <row r="14" spans="1:7" ht="66" customHeight="1">
      <c r="A14" s="16"/>
      <c r="B14" s="11"/>
      <c r="C14" s="12"/>
      <c r="D14" s="13">
        <f t="shared" si="0"/>
        <v>0</v>
      </c>
      <c r="E14" s="13">
        <f t="shared" si="0"/>
        <v>0</v>
      </c>
      <c r="F14" s="14">
        <f t="shared" si="1"/>
        <v>0</v>
      </c>
      <c r="G14" s="12">
        <f t="shared" si="2"/>
        <v>8</v>
      </c>
    </row>
    <row r="15" spans="1:7" ht="66" customHeight="1">
      <c r="A15" s="16"/>
      <c r="B15" s="11"/>
      <c r="C15" s="12"/>
      <c r="D15" s="13">
        <f t="shared" si="0"/>
        <v>0</v>
      </c>
      <c r="E15" s="13">
        <f t="shared" si="0"/>
        <v>0</v>
      </c>
      <c r="F15" s="14">
        <f t="shared" si="1"/>
        <v>0</v>
      </c>
      <c r="G15" s="12">
        <f t="shared" si="2"/>
        <v>9</v>
      </c>
    </row>
    <row r="16" spans="1:7" ht="66" customHeight="1">
      <c r="A16" s="16"/>
      <c r="B16" s="11"/>
      <c r="C16" s="12"/>
      <c r="D16" s="13">
        <f t="shared" si="0"/>
        <v>0</v>
      </c>
      <c r="E16" s="13">
        <f t="shared" si="0"/>
        <v>0</v>
      </c>
      <c r="F16" s="14">
        <f t="shared" si="1"/>
        <v>0</v>
      </c>
      <c r="G16" s="12">
        <f t="shared" si="2"/>
        <v>10</v>
      </c>
    </row>
    <row r="17" spans="1:7" ht="66" customHeight="1">
      <c r="A17" s="16"/>
      <c r="B17" s="11"/>
      <c r="C17" s="12"/>
      <c r="D17" s="13">
        <f t="shared" si="0"/>
        <v>0</v>
      </c>
      <c r="E17" s="13">
        <f t="shared" si="0"/>
        <v>0</v>
      </c>
      <c r="F17" s="14">
        <f t="shared" si="1"/>
        <v>0</v>
      </c>
      <c r="G17" s="12">
        <f t="shared" si="2"/>
        <v>11</v>
      </c>
    </row>
    <row r="18" spans="1:7" ht="66" customHeight="1">
      <c r="A18" s="16"/>
      <c r="B18" s="11"/>
      <c r="C18" s="12"/>
      <c r="D18" s="13">
        <f t="shared" si="0"/>
        <v>0</v>
      </c>
      <c r="E18" s="13">
        <f t="shared" si="0"/>
        <v>0</v>
      </c>
      <c r="F18" s="14">
        <f t="shared" si="1"/>
        <v>0</v>
      </c>
      <c r="G18" s="12">
        <f t="shared" si="2"/>
        <v>12</v>
      </c>
    </row>
    <row r="19" spans="1:7" ht="66" customHeight="1">
      <c r="A19" s="16"/>
      <c r="B19" s="11"/>
      <c r="C19" s="12"/>
      <c r="D19" s="13">
        <f t="shared" si="0"/>
        <v>0</v>
      </c>
      <c r="E19" s="13">
        <f t="shared" si="0"/>
        <v>0</v>
      </c>
      <c r="F19" s="14">
        <f t="shared" si="1"/>
        <v>0</v>
      </c>
      <c r="G19" s="12">
        <f t="shared" si="2"/>
        <v>13</v>
      </c>
    </row>
    <row r="20" spans="1:7" ht="66" customHeight="1">
      <c r="A20" s="16"/>
      <c r="B20" s="11"/>
      <c r="C20" s="12"/>
      <c r="D20" s="13">
        <f t="shared" si="0"/>
        <v>0</v>
      </c>
      <c r="E20" s="13">
        <f t="shared" si="0"/>
        <v>0</v>
      </c>
      <c r="F20" s="14">
        <f t="shared" si="1"/>
        <v>0</v>
      </c>
      <c r="G20" s="12">
        <f t="shared" si="2"/>
        <v>14</v>
      </c>
    </row>
    <row r="21" spans="1:7" ht="66" customHeight="1">
      <c r="A21" s="16"/>
      <c r="B21" s="11"/>
      <c r="C21" s="12"/>
      <c r="D21" s="13">
        <f t="shared" si="0"/>
        <v>0</v>
      </c>
      <c r="E21" s="13">
        <f t="shared" si="0"/>
        <v>0</v>
      </c>
      <c r="F21" s="14">
        <f t="shared" si="1"/>
        <v>0</v>
      </c>
      <c r="G21" s="12">
        <f t="shared" si="2"/>
        <v>15</v>
      </c>
    </row>
    <row r="22" spans="1:7" ht="66" customHeight="1">
      <c r="A22" s="16"/>
      <c r="B22" s="11"/>
      <c r="C22" s="12"/>
      <c r="D22" s="13">
        <f t="shared" si="0"/>
        <v>0</v>
      </c>
      <c r="E22" s="13">
        <f t="shared" si="0"/>
        <v>0</v>
      </c>
      <c r="F22" s="14">
        <f t="shared" si="1"/>
        <v>0</v>
      </c>
      <c r="G22" s="12">
        <f t="shared" si="2"/>
        <v>16</v>
      </c>
    </row>
    <row r="23" spans="1:7" ht="66" customHeight="1">
      <c r="A23" s="16"/>
      <c r="B23" s="11"/>
      <c r="C23" s="12"/>
      <c r="D23" s="13">
        <f t="shared" si="0"/>
        <v>0</v>
      </c>
      <c r="E23" s="13">
        <f t="shared" si="0"/>
        <v>0</v>
      </c>
      <c r="F23" s="14">
        <f t="shared" si="1"/>
        <v>0</v>
      </c>
      <c r="G23" s="12">
        <f t="shared" si="2"/>
        <v>17</v>
      </c>
    </row>
    <row r="24" spans="1:7" ht="66" customHeight="1">
      <c r="A24" s="16"/>
      <c r="B24" s="11"/>
      <c r="C24" s="12"/>
      <c r="D24" s="13">
        <f t="shared" si="0"/>
        <v>0</v>
      </c>
      <c r="E24" s="13">
        <f t="shared" si="0"/>
        <v>0</v>
      </c>
      <c r="F24" s="14">
        <f t="shared" si="1"/>
        <v>0</v>
      </c>
      <c r="G24" s="12">
        <f t="shared" si="2"/>
        <v>18</v>
      </c>
    </row>
    <row r="25" spans="1:7" ht="66" customHeight="1">
      <c r="A25" s="16"/>
      <c r="B25" s="11"/>
      <c r="C25" s="12"/>
      <c r="D25" s="13">
        <f t="shared" si="0"/>
        <v>0</v>
      </c>
      <c r="E25" s="13">
        <f t="shared" si="0"/>
        <v>0</v>
      </c>
      <c r="F25" s="14">
        <f t="shared" si="1"/>
        <v>0</v>
      </c>
      <c r="G25" s="12">
        <f t="shared" si="2"/>
        <v>19</v>
      </c>
    </row>
    <row r="26" spans="1:7" ht="66" customHeight="1">
      <c r="A26" s="16"/>
      <c r="B26" s="11"/>
      <c r="C26" s="12"/>
      <c r="D26" s="13">
        <f t="shared" si="0"/>
        <v>0</v>
      </c>
      <c r="E26" s="13">
        <f t="shared" si="0"/>
        <v>0</v>
      </c>
      <c r="F26" s="14">
        <f t="shared" si="1"/>
        <v>0</v>
      </c>
      <c r="G26" s="12">
        <f t="shared" si="2"/>
        <v>20</v>
      </c>
    </row>
    <row r="27" spans="1:7" ht="66" customHeight="1">
      <c r="A27" s="16"/>
      <c r="B27" s="11"/>
      <c r="C27" s="12"/>
      <c r="D27" s="13">
        <f t="shared" si="0"/>
        <v>0</v>
      </c>
      <c r="E27" s="13">
        <f t="shared" si="0"/>
        <v>0</v>
      </c>
      <c r="F27" s="14">
        <f t="shared" si="1"/>
        <v>0</v>
      </c>
      <c r="G27" s="12">
        <f t="shared" si="2"/>
        <v>21</v>
      </c>
    </row>
    <row r="28" spans="1:7" ht="66" customHeight="1">
      <c r="A28" s="16"/>
      <c r="B28" s="11"/>
      <c r="C28" s="12"/>
      <c r="D28" s="13">
        <f t="shared" si="0"/>
        <v>0</v>
      </c>
      <c r="E28" s="13">
        <f t="shared" si="0"/>
        <v>0</v>
      </c>
      <c r="F28" s="14">
        <f t="shared" si="1"/>
        <v>0</v>
      </c>
      <c r="G28" s="12">
        <f t="shared" si="2"/>
        <v>22</v>
      </c>
    </row>
    <row r="29" spans="1:7" ht="66" customHeight="1">
      <c r="A29" s="16"/>
      <c r="B29" s="11"/>
      <c r="C29" s="12"/>
      <c r="D29" s="13">
        <f t="shared" si="0"/>
        <v>0</v>
      </c>
      <c r="E29" s="13">
        <f t="shared" si="0"/>
        <v>0</v>
      </c>
      <c r="F29" s="14">
        <f t="shared" si="1"/>
        <v>0</v>
      </c>
      <c r="G29" s="12">
        <f t="shared" si="2"/>
        <v>23</v>
      </c>
    </row>
    <row r="30" spans="1:7" ht="66" customHeight="1">
      <c r="A30" s="16"/>
      <c r="B30" s="11"/>
      <c r="C30" s="12"/>
      <c r="D30" s="13">
        <f t="shared" si="0"/>
        <v>0</v>
      </c>
      <c r="E30" s="13">
        <f t="shared" si="0"/>
        <v>0</v>
      </c>
      <c r="F30" s="14">
        <f t="shared" si="1"/>
        <v>0</v>
      </c>
      <c r="G30" s="12">
        <f t="shared" si="2"/>
        <v>24</v>
      </c>
    </row>
    <row r="31" spans="1:7" ht="66" customHeight="1">
      <c r="A31" s="16"/>
      <c r="B31" s="11"/>
      <c r="C31" s="12"/>
      <c r="D31" s="13">
        <f t="shared" si="0"/>
        <v>0</v>
      </c>
      <c r="E31" s="13">
        <f t="shared" si="0"/>
        <v>0</v>
      </c>
      <c r="F31" s="14">
        <f t="shared" si="1"/>
        <v>0</v>
      </c>
      <c r="G31" s="12">
        <f t="shared" si="2"/>
        <v>25</v>
      </c>
    </row>
    <row r="32" spans="1:7" ht="66" customHeight="1">
      <c r="A32" s="16"/>
      <c r="B32" s="11"/>
      <c r="C32" s="12"/>
      <c r="D32" s="13">
        <f t="shared" si="0"/>
        <v>0</v>
      </c>
      <c r="E32" s="13">
        <f t="shared" si="0"/>
        <v>0</v>
      </c>
      <c r="F32" s="14">
        <f t="shared" si="1"/>
        <v>0</v>
      </c>
      <c r="G32" s="12">
        <f t="shared" si="2"/>
        <v>26</v>
      </c>
    </row>
    <row r="33" spans="1:7" ht="66" customHeight="1">
      <c r="A33" s="16"/>
      <c r="B33" s="11"/>
      <c r="C33" s="12"/>
      <c r="D33" s="13">
        <f t="shared" si="0"/>
        <v>0</v>
      </c>
      <c r="E33" s="13">
        <f t="shared" si="0"/>
        <v>0</v>
      </c>
      <c r="F33" s="14">
        <f t="shared" si="1"/>
        <v>0</v>
      </c>
      <c r="G33" s="12">
        <f t="shared" si="2"/>
        <v>27</v>
      </c>
    </row>
    <row r="34" spans="1:7" ht="66" customHeight="1">
      <c r="A34" s="16"/>
      <c r="B34" s="11"/>
      <c r="C34" s="12"/>
      <c r="D34" s="13">
        <f t="shared" si="0"/>
        <v>0</v>
      </c>
      <c r="E34" s="13">
        <f t="shared" si="0"/>
        <v>0</v>
      </c>
      <c r="F34" s="14">
        <f t="shared" si="1"/>
        <v>0</v>
      </c>
      <c r="G34" s="12">
        <f t="shared" si="2"/>
        <v>28</v>
      </c>
    </row>
    <row r="35" spans="1:7" ht="66" customHeight="1">
      <c r="A35" s="16"/>
      <c r="B35" s="11"/>
      <c r="C35" s="12"/>
      <c r="D35" s="13">
        <f t="shared" si="0"/>
        <v>0</v>
      </c>
      <c r="E35" s="13">
        <f t="shared" si="0"/>
        <v>0</v>
      </c>
      <c r="F35" s="14">
        <f t="shared" si="1"/>
        <v>0</v>
      </c>
      <c r="G35" s="12">
        <f t="shared" si="2"/>
        <v>29</v>
      </c>
    </row>
    <row r="36" spans="1:7" ht="66" customHeight="1">
      <c r="A36" s="16"/>
      <c r="B36" s="11"/>
      <c r="C36" s="12"/>
      <c r="D36" s="13">
        <f t="shared" si="0"/>
        <v>0</v>
      </c>
      <c r="E36" s="13">
        <f t="shared" si="0"/>
        <v>0</v>
      </c>
      <c r="F36" s="14">
        <f t="shared" si="1"/>
        <v>0</v>
      </c>
      <c r="G36" s="12">
        <f t="shared" si="2"/>
        <v>30</v>
      </c>
    </row>
    <row r="37" spans="1:7" ht="66" customHeight="1">
      <c r="A37" s="16"/>
      <c r="B37" s="11"/>
      <c r="C37" s="12"/>
      <c r="D37" s="13">
        <f t="shared" si="0"/>
        <v>0</v>
      </c>
      <c r="E37" s="13">
        <f t="shared" si="0"/>
        <v>0</v>
      </c>
      <c r="F37" s="14">
        <f t="shared" si="1"/>
        <v>0</v>
      </c>
      <c r="G37" s="12">
        <f t="shared" si="2"/>
        <v>31</v>
      </c>
    </row>
    <row r="38" spans="1:7" ht="66" customHeight="1">
      <c r="A38" s="16"/>
      <c r="B38" s="11"/>
      <c r="C38" s="12"/>
      <c r="D38" s="13">
        <f t="shared" si="0"/>
        <v>0</v>
      </c>
      <c r="E38" s="13">
        <f t="shared" si="0"/>
        <v>0</v>
      </c>
      <c r="F38" s="14">
        <f t="shared" si="1"/>
        <v>0</v>
      </c>
      <c r="G38" s="12">
        <f t="shared" si="2"/>
        <v>32</v>
      </c>
    </row>
    <row r="39" spans="1:7" ht="66" customHeight="1">
      <c r="A39" s="16"/>
      <c r="B39" s="11"/>
      <c r="C39" s="12"/>
      <c r="D39" s="13">
        <f t="shared" si="0"/>
        <v>0</v>
      </c>
      <c r="E39" s="13">
        <f t="shared" si="0"/>
        <v>0</v>
      </c>
      <c r="F39" s="14">
        <f aca="true" t="shared" si="3" ref="F39:F56">E39-D39</f>
        <v>0</v>
      </c>
      <c r="G39" s="12">
        <f t="shared" si="2"/>
        <v>33</v>
      </c>
    </row>
    <row r="40" spans="1:7" ht="66" customHeight="1">
      <c r="A40" s="16"/>
      <c r="B40" s="11"/>
      <c r="C40" s="12"/>
      <c r="D40" s="13">
        <f t="shared" si="0"/>
        <v>0</v>
      </c>
      <c r="E40" s="13">
        <f t="shared" si="0"/>
        <v>0</v>
      </c>
      <c r="F40" s="14">
        <f t="shared" si="3"/>
        <v>0</v>
      </c>
      <c r="G40" s="12">
        <f aca="true" t="shared" si="4" ref="G40:G56">SUM(G39)+1</f>
        <v>34</v>
      </c>
    </row>
    <row r="41" spans="1:7" ht="66" customHeight="1">
      <c r="A41" s="16"/>
      <c r="B41" s="11"/>
      <c r="C41" s="12"/>
      <c r="D41" s="13">
        <f t="shared" si="0"/>
        <v>0</v>
      </c>
      <c r="E41" s="13">
        <f t="shared" si="0"/>
        <v>0</v>
      </c>
      <c r="F41" s="14">
        <f t="shared" si="3"/>
        <v>0</v>
      </c>
      <c r="G41" s="12">
        <f t="shared" si="4"/>
        <v>35</v>
      </c>
    </row>
    <row r="42" spans="1:7" ht="66" customHeight="1">
      <c r="A42" s="16"/>
      <c r="B42" s="11"/>
      <c r="C42" s="12"/>
      <c r="D42" s="13">
        <f t="shared" si="0"/>
        <v>0</v>
      </c>
      <c r="E42" s="13">
        <f t="shared" si="0"/>
        <v>0</v>
      </c>
      <c r="F42" s="14">
        <f t="shared" si="3"/>
        <v>0</v>
      </c>
      <c r="G42" s="12">
        <f t="shared" si="4"/>
        <v>36</v>
      </c>
    </row>
    <row r="43" spans="1:7" ht="66" customHeight="1">
      <c r="A43" s="16"/>
      <c r="B43" s="11"/>
      <c r="C43" s="12"/>
      <c r="D43" s="13">
        <f t="shared" si="0"/>
        <v>0</v>
      </c>
      <c r="E43" s="13">
        <f t="shared" si="0"/>
        <v>0</v>
      </c>
      <c r="F43" s="14">
        <f t="shared" si="3"/>
        <v>0</v>
      </c>
      <c r="G43" s="12">
        <f t="shared" si="4"/>
        <v>37</v>
      </c>
    </row>
    <row r="44" spans="1:7" ht="66" customHeight="1">
      <c r="A44" s="16"/>
      <c r="B44" s="11"/>
      <c r="C44" s="12"/>
      <c r="D44" s="13">
        <f t="shared" si="0"/>
        <v>0</v>
      </c>
      <c r="E44" s="13">
        <f t="shared" si="0"/>
        <v>0</v>
      </c>
      <c r="F44" s="14">
        <f t="shared" si="3"/>
        <v>0</v>
      </c>
      <c r="G44" s="12">
        <f t="shared" si="4"/>
        <v>38</v>
      </c>
    </row>
    <row r="45" spans="1:7" ht="66" customHeight="1">
      <c r="A45" s="16"/>
      <c r="B45" s="11"/>
      <c r="C45" s="12"/>
      <c r="D45" s="13">
        <f t="shared" si="0"/>
        <v>0</v>
      </c>
      <c r="E45" s="13">
        <f t="shared" si="0"/>
        <v>0</v>
      </c>
      <c r="F45" s="14">
        <f t="shared" si="3"/>
        <v>0</v>
      </c>
      <c r="G45" s="12">
        <f t="shared" si="4"/>
        <v>39</v>
      </c>
    </row>
    <row r="46" spans="1:7" ht="66" customHeight="1">
      <c r="A46" s="16"/>
      <c r="B46" s="11"/>
      <c r="C46" s="12"/>
      <c r="D46" s="13">
        <f t="shared" si="0"/>
        <v>0</v>
      </c>
      <c r="E46" s="13">
        <f t="shared" si="0"/>
        <v>0</v>
      </c>
      <c r="F46" s="14">
        <f t="shared" si="3"/>
        <v>0</v>
      </c>
      <c r="G46" s="12">
        <f t="shared" si="4"/>
        <v>40</v>
      </c>
    </row>
    <row r="47" spans="1:7" ht="66" customHeight="1">
      <c r="A47" s="16"/>
      <c r="B47" s="11"/>
      <c r="C47" s="12"/>
      <c r="D47" s="13">
        <f t="shared" si="0"/>
        <v>0</v>
      </c>
      <c r="E47" s="13">
        <f t="shared" si="0"/>
        <v>0</v>
      </c>
      <c r="F47" s="14">
        <f t="shared" si="3"/>
        <v>0</v>
      </c>
      <c r="G47" s="12">
        <f t="shared" si="4"/>
        <v>41</v>
      </c>
    </row>
    <row r="48" spans="1:7" ht="66" customHeight="1">
      <c r="A48" s="16"/>
      <c r="B48" s="11"/>
      <c r="C48" s="12"/>
      <c r="D48" s="13">
        <f t="shared" si="0"/>
        <v>0</v>
      </c>
      <c r="E48" s="13">
        <f t="shared" si="0"/>
        <v>0</v>
      </c>
      <c r="F48" s="14">
        <f t="shared" si="3"/>
        <v>0</v>
      </c>
      <c r="G48" s="12">
        <f t="shared" si="4"/>
        <v>42</v>
      </c>
    </row>
    <row r="49" spans="1:7" ht="66" customHeight="1">
      <c r="A49" s="16"/>
      <c r="B49" s="11"/>
      <c r="C49" s="12"/>
      <c r="D49" s="13">
        <f t="shared" si="0"/>
        <v>0</v>
      </c>
      <c r="E49" s="13">
        <f t="shared" si="0"/>
        <v>0</v>
      </c>
      <c r="F49" s="14">
        <f t="shared" si="3"/>
        <v>0</v>
      </c>
      <c r="G49" s="12">
        <f t="shared" si="4"/>
        <v>43</v>
      </c>
    </row>
    <row r="50" spans="1:7" ht="66" customHeight="1">
      <c r="A50" s="16"/>
      <c r="B50" s="11"/>
      <c r="C50" s="12"/>
      <c r="D50" s="13">
        <f t="shared" si="0"/>
        <v>0</v>
      </c>
      <c r="E50" s="13">
        <f t="shared" si="0"/>
        <v>0</v>
      </c>
      <c r="F50" s="14">
        <f t="shared" si="3"/>
        <v>0</v>
      </c>
      <c r="G50" s="12">
        <f t="shared" si="4"/>
        <v>44</v>
      </c>
    </row>
    <row r="51" spans="1:7" ht="66" customHeight="1">
      <c r="A51" s="16"/>
      <c r="B51" s="11"/>
      <c r="C51" s="12"/>
      <c r="D51" s="13">
        <f t="shared" si="0"/>
        <v>0</v>
      </c>
      <c r="E51" s="13">
        <f t="shared" si="0"/>
        <v>0</v>
      </c>
      <c r="F51" s="14">
        <f t="shared" si="3"/>
        <v>0</v>
      </c>
      <c r="G51" s="12">
        <f t="shared" si="4"/>
        <v>45</v>
      </c>
    </row>
    <row r="52" spans="1:7" ht="66" customHeight="1">
      <c r="A52" s="16"/>
      <c r="B52" s="11"/>
      <c r="C52" s="12"/>
      <c r="D52" s="13">
        <f t="shared" si="0"/>
        <v>0</v>
      </c>
      <c r="E52" s="13">
        <f t="shared" si="0"/>
        <v>0</v>
      </c>
      <c r="F52" s="14">
        <f t="shared" si="3"/>
        <v>0</v>
      </c>
      <c r="G52" s="12">
        <f t="shared" si="4"/>
        <v>46</v>
      </c>
    </row>
    <row r="53" spans="1:7" ht="66" customHeight="1">
      <c r="A53" s="16"/>
      <c r="B53" s="11"/>
      <c r="C53" s="12"/>
      <c r="D53" s="13">
        <f t="shared" si="0"/>
        <v>0</v>
      </c>
      <c r="E53" s="13">
        <f t="shared" si="0"/>
        <v>0</v>
      </c>
      <c r="F53" s="14">
        <f t="shared" si="3"/>
        <v>0</v>
      </c>
      <c r="G53" s="12">
        <f t="shared" si="4"/>
        <v>47</v>
      </c>
    </row>
    <row r="54" spans="1:7" ht="66" customHeight="1">
      <c r="A54" s="16"/>
      <c r="B54" s="11"/>
      <c r="C54" s="12"/>
      <c r="D54" s="13">
        <f t="shared" si="0"/>
        <v>0</v>
      </c>
      <c r="E54" s="13">
        <f t="shared" si="0"/>
        <v>0</v>
      </c>
      <c r="F54" s="14">
        <f t="shared" si="3"/>
        <v>0</v>
      </c>
      <c r="G54" s="12">
        <f t="shared" si="4"/>
        <v>48</v>
      </c>
    </row>
    <row r="55" spans="1:7" ht="66" customHeight="1">
      <c r="A55" s="16"/>
      <c r="B55" s="11"/>
      <c r="C55" s="12"/>
      <c r="D55" s="13">
        <f t="shared" si="0"/>
        <v>0</v>
      </c>
      <c r="E55" s="13">
        <f t="shared" si="0"/>
        <v>0</v>
      </c>
      <c r="F55" s="14">
        <f t="shared" si="3"/>
        <v>0</v>
      </c>
      <c r="G55" s="12">
        <f t="shared" si="4"/>
        <v>49</v>
      </c>
    </row>
    <row r="56" spans="1:7" ht="66" customHeight="1">
      <c r="A56" s="16"/>
      <c r="B56" s="11"/>
      <c r="C56" s="12"/>
      <c r="D56" s="13">
        <f t="shared" si="0"/>
        <v>0</v>
      </c>
      <c r="E56" s="13">
        <f t="shared" si="0"/>
        <v>0</v>
      </c>
      <c r="F56" s="14">
        <f t="shared" si="3"/>
        <v>0</v>
      </c>
      <c r="G56" s="12">
        <f t="shared" si="4"/>
        <v>50</v>
      </c>
    </row>
    <row r="57" ht="66" customHeight="1"/>
    <row r="58" ht="66" customHeight="1"/>
    <row r="59" ht="66" customHeight="1"/>
    <row r="60" ht="66" customHeight="1"/>
    <row r="61" ht="66" customHeight="1"/>
    <row r="62" ht="66" customHeight="1"/>
    <row r="63" ht="66" customHeight="1"/>
    <row r="64" ht="66" customHeight="1"/>
    <row r="65" ht="66" customHeight="1"/>
    <row r="66" ht="66" customHeight="1"/>
    <row r="67" ht="66" customHeight="1"/>
    <row r="68" ht="66" customHeight="1"/>
    <row r="69" ht="66" customHeight="1"/>
    <row r="70" ht="66" customHeight="1"/>
    <row r="71" ht="66" customHeight="1"/>
    <row r="72" ht="66" customHeight="1"/>
    <row r="73" ht="66" customHeight="1"/>
    <row r="74" ht="66" customHeight="1"/>
    <row r="75" ht="66" customHeight="1"/>
    <row r="76" ht="66" customHeight="1"/>
    <row r="77" ht="66" customHeight="1"/>
    <row r="78" ht="66" customHeight="1"/>
    <row r="79" ht="66" customHeight="1"/>
    <row r="80" ht="66" customHeight="1"/>
    <row r="81" ht="66" customHeight="1"/>
    <row r="82" ht="66" customHeight="1"/>
    <row r="83" ht="66" customHeight="1"/>
    <row r="84" ht="66" customHeight="1"/>
    <row r="85" ht="66" customHeight="1"/>
    <row r="86" ht="66" customHeight="1"/>
    <row r="87" ht="66" customHeight="1"/>
    <row r="88" ht="66" customHeight="1"/>
    <row r="89" ht="66" customHeight="1"/>
    <row r="90" ht="66" customHeight="1"/>
    <row r="91" ht="66" customHeight="1"/>
    <row r="92" ht="66" customHeight="1"/>
    <row r="93" ht="66" customHeight="1"/>
    <row r="94" ht="66" customHeight="1"/>
    <row r="95" ht="66" customHeight="1"/>
    <row r="96" ht="66" customHeight="1"/>
    <row r="97" ht="66" customHeight="1"/>
    <row r="98" ht="66" customHeight="1"/>
    <row r="99" ht="66" customHeight="1"/>
    <row r="100" ht="66" customHeight="1"/>
  </sheetData>
  <sheetProtection/>
  <mergeCells count="3">
    <mergeCell ref="A1:G1"/>
    <mergeCell ref="A3:B3"/>
    <mergeCell ref="C3:G3"/>
  </mergeCells>
  <printOptions/>
  <pageMargins left="0.7479166666666667" right="0.7479166666666667" top="0.9840277777777778" bottom="0.9840277777777778" header="0.5118055555555556" footer="0.49236111111111114"/>
  <pageSetup horizontalDpi="300" verticalDpi="300" orientation="landscape" paperSize="9" r:id="rId1"/>
  <headerFooter alignWithMargins="0">
    <oddFooter>&amp;CStránka 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T5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11.28125" style="0" customWidth="1"/>
    <col min="2" max="2" width="71.421875" style="0" customWidth="1"/>
    <col min="3" max="3" width="0" style="0" hidden="1" customWidth="1"/>
    <col min="4" max="4" width="14.28125" style="0" customWidth="1"/>
    <col min="5" max="5" width="14.7109375" style="0" customWidth="1"/>
    <col min="6" max="6" width="0" style="0" hidden="1" customWidth="1"/>
    <col min="7" max="7" width="10.7109375" style="0" customWidth="1"/>
  </cols>
  <sheetData>
    <row r="1" spans="1:254" s="1" customFormat="1" ht="18" customHeight="1">
      <c r="A1" s="27" t="s">
        <v>16</v>
      </c>
      <c r="B1" s="27"/>
      <c r="C1" s="27"/>
      <c r="D1" s="27"/>
      <c r="E1" s="27"/>
      <c r="F1" s="27"/>
      <c r="G1" s="27"/>
      <c r="IQ1"/>
      <c r="IR1"/>
      <c r="IS1"/>
      <c r="IT1"/>
    </row>
    <row r="2" spans="1:254" s="1" customFormat="1" ht="18" customHeight="1">
      <c r="A2" s="2"/>
      <c r="B2" s="2"/>
      <c r="C2" s="2"/>
      <c r="D2" s="2"/>
      <c r="E2" s="2"/>
      <c r="F2" s="2"/>
      <c r="G2" s="2"/>
      <c r="IQ2"/>
      <c r="IR2"/>
      <c r="IS2"/>
      <c r="IT2"/>
    </row>
    <row r="3" spans="1:254" s="1" customFormat="1" ht="18" customHeight="1">
      <c r="A3" s="28" t="s">
        <v>10</v>
      </c>
      <c r="B3" s="28"/>
      <c r="C3" s="29" t="s">
        <v>15</v>
      </c>
      <c r="D3" s="29"/>
      <c r="E3" s="29"/>
      <c r="F3" s="29"/>
      <c r="G3" s="29"/>
      <c r="IQ3"/>
      <c r="IR3"/>
      <c r="IS3"/>
      <c r="IT3"/>
    </row>
    <row r="4" spans="1:254" s="1" customFormat="1" ht="18" customHeight="1">
      <c r="A4" s="2" t="s">
        <v>11</v>
      </c>
      <c r="B4" s="3"/>
      <c r="F4" s="4"/>
      <c r="G4" s="4"/>
      <c r="IQ4"/>
      <c r="IR4"/>
      <c r="IS4"/>
      <c r="IT4"/>
    </row>
    <row r="6" spans="1:7" ht="33" customHeight="1">
      <c r="A6" s="5" t="s">
        <v>2</v>
      </c>
      <c r="B6" s="6" t="s">
        <v>3</v>
      </c>
      <c r="C6" s="6" t="s">
        <v>4</v>
      </c>
      <c r="D6" s="7" t="s">
        <v>5</v>
      </c>
      <c r="E6" s="7" t="s">
        <v>6</v>
      </c>
      <c r="F6" s="8" t="s">
        <v>7</v>
      </c>
      <c r="G6" s="9" t="s">
        <v>8</v>
      </c>
    </row>
    <row r="7" spans="1:7" ht="66" customHeight="1">
      <c r="A7" s="10">
        <v>1</v>
      </c>
      <c r="B7" s="11"/>
      <c r="C7" s="12"/>
      <c r="D7" s="13">
        <f aca="true" t="shared" si="0" ref="D7:E56">TIME(0,0,0)</f>
        <v>0</v>
      </c>
      <c r="E7" s="13">
        <f t="shared" si="0"/>
        <v>0</v>
      </c>
      <c r="F7" s="14">
        <f aca="true" t="shared" si="1" ref="F7:F38">E7-D7</f>
        <v>0</v>
      </c>
      <c r="G7" s="12">
        <v>1</v>
      </c>
    </row>
    <row r="8" spans="1:7" ht="66" customHeight="1">
      <c r="A8" s="10"/>
      <c r="B8" s="11"/>
      <c r="C8" s="12"/>
      <c r="D8" s="13">
        <f t="shared" si="0"/>
        <v>0</v>
      </c>
      <c r="E8" s="13">
        <f t="shared" si="0"/>
        <v>0</v>
      </c>
      <c r="F8" s="14">
        <f t="shared" si="1"/>
        <v>0</v>
      </c>
      <c r="G8" s="12">
        <f aca="true" t="shared" si="2" ref="G8:G39">SUM(G7)+1</f>
        <v>2</v>
      </c>
    </row>
    <row r="9" spans="1:7" ht="66" customHeight="1">
      <c r="A9" s="10"/>
      <c r="B9" s="11"/>
      <c r="C9" s="12"/>
      <c r="D9" s="13">
        <f t="shared" si="0"/>
        <v>0</v>
      </c>
      <c r="E9" s="13">
        <f t="shared" si="0"/>
        <v>0</v>
      </c>
      <c r="F9" s="14">
        <f t="shared" si="1"/>
        <v>0</v>
      </c>
      <c r="G9" s="12">
        <f t="shared" si="2"/>
        <v>3</v>
      </c>
    </row>
    <row r="10" spans="1:7" ht="66" customHeight="1">
      <c r="A10" s="10"/>
      <c r="B10" s="11"/>
      <c r="C10" s="12"/>
      <c r="D10" s="13">
        <f t="shared" si="0"/>
        <v>0</v>
      </c>
      <c r="E10" s="13">
        <f t="shared" si="0"/>
        <v>0</v>
      </c>
      <c r="F10" s="14">
        <f t="shared" si="1"/>
        <v>0</v>
      </c>
      <c r="G10" s="12">
        <f t="shared" si="2"/>
        <v>4</v>
      </c>
    </row>
    <row r="11" spans="1:7" ht="66" customHeight="1">
      <c r="A11" s="10"/>
      <c r="B11" s="11"/>
      <c r="C11" s="12"/>
      <c r="D11" s="13">
        <f t="shared" si="0"/>
        <v>0</v>
      </c>
      <c r="E11" s="13">
        <f t="shared" si="0"/>
        <v>0</v>
      </c>
      <c r="F11" s="14">
        <f t="shared" si="1"/>
        <v>0</v>
      </c>
      <c r="G11" s="12">
        <f t="shared" si="2"/>
        <v>5</v>
      </c>
    </row>
    <row r="12" spans="1:7" ht="66" customHeight="1">
      <c r="A12" s="10"/>
      <c r="B12" s="11"/>
      <c r="C12" s="12"/>
      <c r="D12" s="13">
        <f t="shared" si="0"/>
        <v>0</v>
      </c>
      <c r="E12" s="13">
        <f t="shared" si="0"/>
        <v>0</v>
      </c>
      <c r="F12" s="14">
        <f t="shared" si="1"/>
        <v>0</v>
      </c>
      <c r="G12" s="12">
        <f t="shared" si="2"/>
        <v>6</v>
      </c>
    </row>
    <row r="13" spans="1:7" ht="66" customHeight="1">
      <c r="A13" s="10"/>
      <c r="B13" s="11"/>
      <c r="C13" s="12"/>
      <c r="D13" s="13">
        <f t="shared" si="0"/>
        <v>0</v>
      </c>
      <c r="E13" s="13">
        <f t="shared" si="0"/>
        <v>0</v>
      </c>
      <c r="F13" s="14">
        <f t="shared" si="1"/>
        <v>0</v>
      </c>
      <c r="G13" s="12">
        <f t="shared" si="2"/>
        <v>7</v>
      </c>
    </row>
    <row r="14" spans="1:7" ht="66" customHeight="1">
      <c r="A14" s="10"/>
      <c r="B14" s="11"/>
      <c r="C14" s="12"/>
      <c r="D14" s="13">
        <f t="shared" si="0"/>
        <v>0</v>
      </c>
      <c r="E14" s="13">
        <f t="shared" si="0"/>
        <v>0</v>
      </c>
      <c r="F14" s="14">
        <f t="shared" si="1"/>
        <v>0</v>
      </c>
      <c r="G14" s="12">
        <f t="shared" si="2"/>
        <v>8</v>
      </c>
    </row>
    <row r="15" spans="1:7" ht="66" customHeight="1">
      <c r="A15" s="10"/>
      <c r="B15" s="11"/>
      <c r="C15" s="12"/>
      <c r="D15" s="13">
        <f t="shared" si="0"/>
        <v>0</v>
      </c>
      <c r="E15" s="13">
        <f t="shared" si="0"/>
        <v>0</v>
      </c>
      <c r="F15" s="14">
        <f t="shared" si="1"/>
        <v>0</v>
      </c>
      <c r="G15" s="12">
        <f t="shared" si="2"/>
        <v>9</v>
      </c>
    </row>
    <row r="16" spans="1:7" ht="66" customHeight="1">
      <c r="A16" s="10"/>
      <c r="B16" s="11"/>
      <c r="C16" s="12"/>
      <c r="D16" s="13">
        <f t="shared" si="0"/>
        <v>0</v>
      </c>
      <c r="E16" s="13">
        <f t="shared" si="0"/>
        <v>0</v>
      </c>
      <c r="F16" s="14">
        <f t="shared" si="1"/>
        <v>0</v>
      </c>
      <c r="G16" s="12">
        <f t="shared" si="2"/>
        <v>10</v>
      </c>
    </row>
    <row r="17" spans="1:7" ht="66" customHeight="1">
      <c r="A17" s="10"/>
      <c r="B17" s="11"/>
      <c r="C17" s="12"/>
      <c r="D17" s="13">
        <f t="shared" si="0"/>
        <v>0</v>
      </c>
      <c r="E17" s="13">
        <f t="shared" si="0"/>
        <v>0</v>
      </c>
      <c r="F17" s="14">
        <f t="shared" si="1"/>
        <v>0</v>
      </c>
      <c r="G17" s="12">
        <f t="shared" si="2"/>
        <v>11</v>
      </c>
    </row>
    <row r="18" spans="1:7" ht="66" customHeight="1">
      <c r="A18" s="10"/>
      <c r="B18" s="11"/>
      <c r="C18" s="12"/>
      <c r="D18" s="13">
        <f t="shared" si="0"/>
        <v>0</v>
      </c>
      <c r="E18" s="13">
        <f t="shared" si="0"/>
        <v>0</v>
      </c>
      <c r="F18" s="14">
        <f t="shared" si="1"/>
        <v>0</v>
      </c>
      <c r="G18" s="12">
        <f t="shared" si="2"/>
        <v>12</v>
      </c>
    </row>
    <row r="19" spans="1:7" ht="66" customHeight="1">
      <c r="A19" s="10"/>
      <c r="B19" s="11"/>
      <c r="C19" s="12"/>
      <c r="D19" s="13">
        <f t="shared" si="0"/>
        <v>0</v>
      </c>
      <c r="E19" s="13">
        <f t="shared" si="0"/>
        <v>0</v>
      </c>
      <c r="F19" s="14">
        <f t="shared" si="1"/>
        <v>0</v>
      </c>
      <c r="G19" s="12">
        <f t="shared" si="2"/>
        <v>13</v>
      </c>
    </row>
    <row r="20" spans="1:7" ht="66" customHeight="1">
      <c r="A20" s="10"/>
      <c r="B20" s="11"/>
      <c r="C20" s="12"/>
      <c r="D20" s="13">
        <f t="shared" si="0"/>
        <v>0</v>
      </c>
      <c r="E20" s="13">
        <f t="shared" si="0"/>
        <v>0</v>
      </c>
      <c r="F20" s="14">
        <f t="shared" si="1"/>
        <v>0</v>
      </c>
      <c r="G20" s="12">
        <f t="shared" si="2"/>
        <v>14</v>
      </c>
    </row>
    <row r="21" spans="1:7" ht="66" customHeight="1">
      <c r="A21" s="10"/>
      <c r="B21" s="11"/>
      <c r="C21" s="12"/>
      <c r="D21" s="13">
        <f t="shared" si="0"/>
        <v>0</v>
      </c>
      <c r="E21" s="13">
        <f t="shared" si="0"/>
        <v>0</v>
      </c>
      <c r="F21" s="14">
        <f t="shared" si="1"/>
        <v>0</v>
      </c>
      <c r="G21" s="12">
        <f t="shared" si="2"/>
        <v>15</v>
      </c>
    </row>
    <row r="22" spans="1:7" ht="66" customHeight="1">
      <c r="A22" s="10"/>
      <c r="B22" s="11"/>
      <c r="C22" s="12"/>
      <c r="D22" s="13">
        <f t="shared" si="0"/>
        <v>0</v>
      </c>
      <c r="E22" s="13">
        <f t="shared" si="0"/>
        <v>0</v>
      </c>
      <c r="F22" s="14">
        <f t="shared" si="1"/>
        <v>0</v>
      </c>
      <c r="G22" s="12">
        <f t="shared" si="2"/>
        <v>16</v>
      </c>
    </row>
    <row r="23" spans="1:7" ht="66" customHeight="1">
      <c r="A23" s="10"/>
      <c r="B23" s="11"/>
      <c r="C23" s="12"/>
      <c r="D23" s="13">
        <f t="shared" si="0"/>
        <v>0</v>
      </c>
      <c r="E23" s="13">
        <f t="shared" si="0"/>
        <v>0</v>
      </c>
      <c r="F23" s="14">
        <f t="shared" si="1"/>
        <v>0</v>
      </c>
      <c r="G23" s="12">
        <f t="shared" si="2"/>
        <v>17</v>
      </c>
    </row>
    <row r="24" spans="1:7" ht="66" customHeight="1">
      <c r="A24" s="10"/>
      <c r="B24" s="11"/>
      <c r="C24" s="12"/>
      <c r="D24" s="13">
        <f t="shared" si="0"/>
        <v>0</v>
      </c>
      <c r="E24" s="13">
        <f t="shared" si="0"/>
        <v>0</v>
      </c>
      <c r="F24" s="14">
        <f t="shared" si="1"/>
        <v>0</v>
      </c>
      <c r="G24" s="12">
        <f t="shared" si="2"/>
        <v>18</v>
      </c>
    </row>
    <row r="25" spans="1:7" ht="66" customHeight="1">
      <c r="A25" s="10"/>
      <c r="B25" s="11"/>
      <c r="C25" s="12"/>
      <c r="D25" s="13">
        <f t="shared" si="0"/>
        <v>0</v>
      </c>
      <c r="E25" s="13">
        <f t="shared" si="0"/>
        <v>0</v>
      </c>
      <c r="F25" s="14">
        <f t="shared" si="1"/>
        <v>0</v>
      </c>
      <c r="G25" s="12">
        <f t="shared" si="2"/>
        <v>19</v>
      </c>
    </row>
    <row r="26" spans="1:7" ht="66" customHeight="1">
      <c r="A26" s="10"/>
      <c r="B26" s="11"/>
      <c r="C26" s="12"/>
      <c r="D26" s="13">
        <f t="shared" si="0"/>
        <v>0</v>
      </c>
      <c r="E26" s="13">
        <f t="shared" si="0"/>
        <v>0</v>
      </c>
      <c r="F26" s="14">
        <f t="shared" si="1"/>
        <v>0</v>
      </c>
      <c r="G26" s="12">
        <f t="shared" si="2"/>
        <v>20</v>
      </c>
    </row>
    <row r="27" spans="1:7" ht="66" customHeight="1">
      <c r="A27" s="10"/>
      <c r="B27" s="11"/>
      <c r="C27" s="12"/>
      <c r="D27" s="13">
        <f t="shared" si="0"/>
        <v>0</v>
      </c>
      <c r="E27" s="13">
        <f t="shared" si="0"/>
        <v>0</v>
      </c>
      <c r="F27" s="14">
        <f t="shared" si="1"/>
        <v>0</v>
      </c>
      <c r="G27" s="12">
        <f t="shared" si="2"/>
        <v>21</v>
      </c>
    </row>
    <row r="28" spans="1:7" ht="66" customHeight="1">
      <c r="A28" s="10"/>
      <c r="B28" s="11"/>
      <c r="C28" s="12"/>
      <c r="D28" s="13">
        <f t="shared" si="0"/>
        <v>0</v>
      </c>
      <c r="E28" s="13">
        <f t="shared" si="0"/>
        <v>0</v>
      </c>
      <c r="F28" s="14">
        <f t="shared" si="1"/>
        <v>0</v>
      </c>
      <c r="G28" s="12">
        <f t="shared" si="2"/>
        <v>22</v>
      </c>
    </row>
    <row r="29" spans="1:7" ht="66" customHeight="1">
      <c r="A29" s="10"/>
      <c r="B29" s="11"/>
      <c r="C29" s="12"/>
      <c r="D29" s="13">
        <f t="shared" si="0"/>
        <v>0</v>
      </c>
      <c r="E29" s="13">
        <f t="shared" si="0"/>
        <v>0</v>
      </c>
      <c r="F29" s="14">
        <f t="shared" si="1"/>
        <v>0</v>
      </c>
      <c r="G29" s="12">
        <f t="shared" si="2"/>
        <v>23</v>
      </c>
    </row>
    <row r="30" spans="1:7" ht="66" customHeight="1">
      <c r="A30" s="10"/>
      <c r="B30" s="11"/>
      <c r="C30" s="12"/>
      <c r="D30" s="13">
        <f t="shared" si="0"/>
        <v>0</v>
      </c>
      <c r="E30" s="13">
        <f t="shared" si="0"/>
        <v>0</v>
      </c>
      <c r="F30" s="14">
        <f t="shared" si="1"/>
        <v>0</v>
      </c>
      <c r="G30" s="12">
        <f t="shared" si="2"/>
        <v>24</v>
      </c>
    </row>
    <row r="31" spans="1:7" ht="66" customHeight="1">
      <c r="A31" s="10"/>
      <c r="B31" s="11"/>
      <c r="C31" s="12"/>
      <c r="D31" s="13">
        <f t="shared" si="0"/>
        <v>0</v>
      </c>
      <c r="E31" s="13">
        <f t="shared" si="0"/>
        <v>0</v>
      </c>
      <c r="F31" s="14">
        <f t="shared" si="1"/>
        <v>0</v>
      </c>
      <c r="G31" s="12">
        <f t="shared" si="2"/>
        <v>25</v>
      </c>
    </row>
    <row r="32" spans="1:7" ht="66" customHeight="1">
      <c r="A32" s="10"/>
      <c r="B32" s="11"/>
      <c r="C32" s="12"/>
      <c r="D32" s="13">
        <f t="shared" si="0"/>
        <v>0</v>
      </c>
      <c r="E32" s="13">
        <f t="shared" si="0"/>
        <v>0</v>
      </c>
      <c r="F32" s="14">
        <f t="shared" si="1"/>
        <v>0</v>
      </c>
      <c r="G32" s="12">
        <f t="shared" si="2"/>
        <v>26</v>
      </c>
    </row>
    <row r="33" spans="1:7" ht="66" customHeight="1">
      <c r="A33" s="10"/>
      <c r="B33" s="11"/>
      <c r="C33" s="12"/>
      <c r="D33" s="13">
        <f t="shared" si="0"/>
        <v>0</v>
      </c>
      <c r="E33" s="13">
        <f t="shared" si="0"/>
        <v>0</v>
      </c>
      <c r="F33" s="14">
        <f t="shared" si="1"/>
        <v>0</v>
      </c>
      <c r="G33" s="12">
        <f t="shared" si="2"/>
        <v>27</v>
      </c>
    </row>
    <row r="34" spans="1:7" ht="66" customHeight="1">
      <c r="A34" s="10"/>
      <c r="B34" s="11"/>
      <c r="C34" s="12"/>
      <c r="D34" s="13">
        <f t="shared" si="0"/>
        <v>0</v>
      </c>
      <c r="E34" s="13">
        <f t="shared" si="0"/>
        <v>0</v>
      </c>
      <c r="F34" s="14">
        <f t="shared" si="1"/>
        <v>0</v>
      </c>
      <c r="G34" s="12">
        <f t="shared" si="2"/>
        <v>28</v>
      </c>
    </row>
    <row r="35" spans="1:7" ht="66" customHeight="1">
      <c r="A35" s="10"/>
      <c r="B35" s="11"/>
      <c r="C35" s="12"/>
      <c r="D35" s="13">
        <f t="shared" si="0"/>
        <v>0</v>
      </c>
      <c r="E35" s="13">
        <f t="shared" si="0"/>
        <v>0</v>
      </c>
      <c r="F35" s="14">
        <f t="shared" si="1"/>
        <v>0</v>
      </c>
      <c r="G35" s="12">
        <f t="shared" si="2"/>
        <v>29</v>
      </c>
    </row>
    <row r="36" spans="1:7" ht="66" customHeight="1">
      <c r="A36" s="10"/>
      <c r="B36" s="11"/>
      <c r="C36" s="12"/>
      <c r="D36" s="13">
        <f t="shared" si="0"/>
        <v>0</v>
      </c>
      <c r="E36" s="13">
        <f t="shared" si="0"/>
        <v>0</v>
      </c>
      <c r="F36" s="14">
        <f t="shared" si="1"/>
        <v>0</v>
      </c>
      <c r="G36" s="12">
        <f t="shared" si="2"/>
        <v>30</v>
      </c>
    </row>
    <row r="37" spans="1:7" ht="66" customHeight="1">
      <c r="A37" s="10"/>
      <c r="B37" s="11"/>
      <c r="C37" s="12"/>
      <c r="D37" s="13">
        <f t="shared" si="0"/>
        <v>0</v>
      </c>
      <c r="E37" s="13">
        <f t="shared" si="0"/>
        <v>0</v>
      </c>
      <c r="F37" s="14">
        <f t="shared" si="1"/>
        <v>0</v>
      </c>
      <c r="G37" s="12">
        <f t="shared" si="2"/>
        <v>31</v>
      </c>
    </row>
    <row r="38" spans="1:7" ht="66" customHeight="1">
      <c r="A38" s="10"/>
      <c r="B38" s="11"/>
      <c r="C38" s="12"/>
      <c r="D38" s="13">
        <f t="shared" si="0"/>
        <v>0</v>
      </c>
      <c r="E38" s="13">
        <f t="shared" si="0"/>
        <v>0</v>
      </c>
      <c r="F38" s="14">
        <f t="shared" si="1"/>
        <v>0</v>
      </c>
      <c r="G38" s="12">
        <f t="shared" si="2"/>
        <v>32</v>
      </c>
    </row>
    <row r="39" spans="1:7" ht="66" customHeight="1">
      <c r="A39" s="10"/>
      <c r="B39" s="11"/>
      <c r="C39" s="12"/>
      <c r="D39" s="13">
        <f t="shared" si="0"/>
        <v>0</v>
      </c>
      <c r="E39" s="13">
        <f t="shared" si="0"/>
        <v>0</v>
      </c>
      <c r="F39" s="14">
        <f aca="true" t="shared" si="3" ref="F39:F56">E39-D39</f>
        <v>0</v>
      </c>
      <c r="G39" s="12">
        <f t="shared" si="2"/>
        <v>33</v>
      </c>
    </row>
    <row r="40" spans="1:7" ht="66" customHeight="1">
      <c r="A40" s="10"/>
      <c r="B40" s="11"/>
      <c r="C40" s="12"/>
      <c r="D40" s="13">
        <f t="shared" si="0"/>
        <v>0</v>
      </c>
      <c r="E40" s="13">
        <f t="shared" si="0"/>
        <v>0</v>
      </c>
      <c r="F40" s="14">
        <f t="shared" si="3"/>
        <v>0</v>
      </c>
      <c r="G40" s="12">
        <f aca="true" t="shared" si="4" ref="G40:G56">SUM(G39)+1</f>
        <v>34</v>
      </c>
    </row>
    <row r="41" spans="1:7" ht="66" customHeight="1">
      <c r="A41" s="10"/>
      <c r="B41" s="11"/>
      <c r="C41" s="12"/>
      <c r="D41" s="13">
        <f t="shared" si="0"/>
        <v>0</v>
      </c>
      <c r="E41" s="13">
        <f t="shared" si="0"/>
        <v>0</v>
      </c>
      <c r="F41" s="14">
        <f t="shared" si="3"/>
        <v>0</v>
      </c>
      <c r="G41" s="12">
        <f t="shared" si="4"/>
        <v>35</v>
      </c>
    </row>
    <row r="42" spans="1:7" ht="66" customHeight="1">
      <c r="A42" s="10"/>
      <c r="B42" s="11"/>
      <c r="C42" s="12"/>
      <c r="D42" s="13">
        <f t="shared" si="0"/>
        <v>0</v>
      </c>
      <c r="E42" s="13">
        <f t="shared" si="0"/>
        <v>0</v>
      </c>
      <c r="F42" s="14">
        <f t="shared" si="3"/>
        <v>0</v>
      </c>
      <c r="G42" s="12">
        <f t="shared" si="4"/>
        <v>36</v>
      </c>
    </row>
    <row r="43" spans="1:7" ht="66" customHeight="1">
      <c r="A43" s="10"/>
      <c r="B43" s="11"/>
      <c r="C43" s="12"/>
      <c r="D43" s="13">
        <f t="shared" si="0"/>
        <v>0</v>
      </c>
      <c r="E43" s="13">
        <f t="shared" si="0"/>
        <v>0</v>
      </c>
      <c r="F43" s="14">
        <f t="shared" si="3"/>
        <v>0</v>
      </c>
      <c r="G43" s="12">
        <f t="shared" si="4"/>
        <v>37</v>
      </c>
    </row>
    <row r="44" spans="1:7" ht="66" customHeight="1">
      <c r="A44" s="10"/>
      <c r="B44" s="11"/>
      <c r="C44" s="12"/>
      <c r="D44" s="13">
        <f t="shared" si="0"/>
        <v>0</v>
      </c>
      <c r="E44" s="13">
        <f t="shared" si="0"/>
        <v>0</v>
      </c>
      <c r="F44" s="14">
        <f t="shared" si="3"/>
        <v>0</v>
      </c>
      <c r="G44" s="12">
        <f t="shared" si="4"/>
        <v>38</v>
      </c>
    </row>
    <row r="45" spans="1:7" ht="66" customHeight="1">
      <c r="A45" s="10"/>
      <c r="B45" s="11"/>
      <c r="C45" s="12"/>
      <c r="D45" s="13">
        <f t="shared" si="0"/>
        <v>0</v>
      </c>
      <c r="E45" s="13">
        <f t="shared" si="0"/>
        <v>0</v>
      </c>
      <c r="F45" s="14">
        <f t="shared" si="3"/>
        <v>0</v>
      </c>
      <c r="G45" s="12">
        <f t="shared" si="4"/>
        <v>39</v>
      </c>
    </row>
    <row r="46" spans="1:7" ht="66" customHeight="1">
      <c r="A46" s="10"/>
      <c r="B46" s="11"/>
      <c r="C46" s="12"/>
      <c r="D46" s="13">
        <f t="shared" si="0"/>
        <v>0</v>
      </c>
      <c r="E46" s="13">
        <f t="shared" si="0"/>
        <v>0</v>
      </c>
      <c r="F46" s="14">
        <f t="shared" si="3"/>
        <v>0</v>
      </c>
      <c r="G46" s="12">
        <f t="shared" si="4"/>
        <v>40</v>
      </c>
    </row>
    <row r="47" spans="1:7" ht="66" customHeight="1">
      <c r="A47" s="10"/>
      <c r="B47" s="11"/>
      <c r="C47" s="12"/>
      <c r="D47" s="13">
        <f t="shared" si="0"/>
        <v>0</v>
      </c>
      <c r="E47" s="13">
        <f t="shared" si="0"/>
        <v>0</v>
      </c>
      <c r="F47" s="14">
        <f t="shared" si="3"/>
        <v>0</v>
      </c>
      <c r="G47" s="12">
        <f t="shared" si="4"/>
        <v>41</v>
      </c>
    </row>
    <row r="48" spans="1:7" ht="66" customHeight="1">
      <c r="A48" s="10"/>
      <c r="B48" s="11"/>
      <c r="C48" s="12"/>
      <c r="D48" s="13">
        <f t="shared" si="0"/>
        <v>0</v>
      </c>
      <c r="E48" s="13">
        <f t="shared" si="0"/>
        <v>0</v>
      </c>
      <c r="F48" s="14">
        <f t="shared" si="3"/>
        <v>0</v>
      </c>
      <c r="G48" s="12">
        <f t="shared" si="4"/>
        <v>42</v>
      </c>
    </row>
    <row r="49" spans="1:7" ht="66" customHeight="1">
      <c r="A49" s="10"/>
      <c r="B49" s="11"/>
      <c r="C49" s="12"/>
      <c r="D49" s="13">
        <f t="shared" si="0"/>
        <v>0</v>
      </c>
      <c r="E49" s="13">
        <f t="shared" si="0"/>
        <v>0</v>
      </c>
      <c r="F49" s="14">
        <f t="shared" si="3"/>
        <v>0</v>
      </c>
      <c r="G49" s="12">
        <f t="shared" si="4"/>
        <v>43</v>
      </c>
    </row>
    <row r="50" spans="1:7" ht="66" customHeight="1">
      <c r="A50" s="10"/>
      <c r="B50" s="11"/>
      <c r="C50" s="12"/>
      <c r="D50" s="13">
        <f t="shared" si="0"/>
        <v>0</v>
      </c>
      <c r="E50" s="13">
        <f t="shared" si="0"/>
        <v>0</v>
      </c>
      <c r="F50" s="14">
        <f t="shared" si="3"/>
        <v>0</v>
      </c>
      <c r="G50" s="12">
        <f t="shared" si="4"/>
        <v>44</v>
      </c>
    </row>
    <row r="51" spans="1:7" ht="66" customHeight="1">
      <c r="A51" s="10"/>
      <c r="B51" s="11"/>
      <c r="C51" s="12"/>
      <c r="D51" s="13">
        <f t="shared" si="0"/>
        <v>0</v>
      </c>
      <c r="E51" s="13">
        <f t="shared" si="0"/>
        <v>0</v>
      </c>
      <c r="F51" s="14">
        <f t="shared" si="3"/>
        <v>0</v>
      </c>
      <c r="G51" s="12">
        <f t="shared" si="4"/>
        <v>45</v>
      </c>
    </row>
    <row r="52" spans="1:7" ht="66" customHeight="1">
      <c r="A52" s="10"/>
      <c r="B52" s="11"/>
      <c r="C52" s="12"/>
      <c r="D52" s="13">
        <f t="shared" si="0"/>
        <v>0</v>
      </c>
      <c r="E52" s="13">
        <f t="shared" si="0"/>
        <v>0</v>
      </c>
      <c r="F52" s="14">
        <f t="shared" si="3"/>
        <v>0</v>
      </c>
      <c r="G52" s="12">
        <f t="shared" si="4"/>
        <v>46</v>
      </c>
    </row>
    <row r="53" spans="1:7" ht="66" customHeight="1">
      <c r="A53" s="10"/>
      <c r="B53" s="11"/>
      <c r="C53" s="12"/>
      <c r="D53" s="13">
        <f t="shared" si="0"/>
        <v>0</v>
      </c>
      <c r="E53" s="13">
        <f t="shared" si="0"/>
        <v>0</v>
      </c>
      <c r="F53" s="14">
        <f t="shared" si="3"/>
        <v>0</v>
      </c>
      <c r="G53" s="12">
        <f t="shared" si="4"/>
        <v>47</v>
      </c>
    </row>
    <row r="54" spans="1:7" ht="66" customHeight="1">
      <c r="A54" s="10"/>
      <c r="B54" s="11"/>
      <c r="C54" s="12"/>
      <c r="D54" s="13">
        <f t="shared" si="0"/>
        <v>0</v>
      </c>
      <c r="E54" s="13">
        <f t="shared" si="0"/>
        <v>0</v>
      </c>
      <c r="F54" s="14">
        <f t="shared" si="3"/>
        <v>0</v>
      </c>
      <c r="G54" s="12">
        <f t="shared" si="4"/>
        <v>48</v>
      </c>
    </row>
    <row r="55" spans="1:7" ht="66" customHeight="1">
      <c r="A55" s="10"/>
      <c r="B55" s="11"/>
      <c r="C55" s="12"/>
      <c r="D55" s="13">
        <f t="shared" si="0"/>
        <v>0</v>
      </c>
      <c r="E55" s="13">
        <f t="shared" si="0"/>
        <v>0</v>
      </c>
      <c r="F55" s="14">
        <f t="shared" si="3"/>
        <v>0</v>
      </c>
      <c r="G55" s="12">
        <f t="shared" si="4"/>
        <v>49</v>
      </c>
    </row>
    <row r="56" spans="1:7" ht="66" customHeight="1">
      <c r="A56" s="10"/>
      <c r="B56" s="11"/>
      <c r="C56" s="12"/>
      <c r="D56" s="13">
        <f t="shared" si="0"/>
        <v>0</v>
      </c>
      <c r="E56" s="13">
        <f t="shared" si="0"/>
        <v>0</v>
      </c>
      <c r="F56" s="14">
        <f t="shared" si="3"/>
        <v>0</v>
      </c>
      <c r="G56" s="12">
        <f t="shared" si="4"/>
        <v>50</v>
      </c>
    </row>
    <row r="57" ht="66" customHeight="1"/>
    <row r="58" ht="66" customHeight="1"/>
    <row r="59" ht="66" customHeight="1"/>
    <row r="60" ht="66" customHeight="1"/>
    <row r="61" ht="66" customHeight="1"/>
    <row r="62" ht="66" customHeight="1"/>
    <row r="63" ht="66" customHeight="1"/>
    <row r="64" ht="66" customHeight="1"/>
    <row r="65" ht="66" customHeight="1"/>
    <row r="66" ht="66" customHeight="1"/>
    <row r="67" ht="66" customHeight="1"/>
    <row r="68" ht="66" customHeight="1"/>
    <row r="69" ht="66" customHeight="1"/>
    <row r="70" ht="66" customHeight="1"/>
    <row r="71" ht="66" customHeight="1"/>
    <row r="72" ht="66" customHeight="1"/>
    <row r="73" ht="66" customHeight="1"/>
    <row r="74" ht="66" customHeight="1"/>
    <row r="75" ht="66" customHeight="1"/>
    <row r="76" ht="66" customHeight="1"/>
    <row r="77" ht="66" customHeight="1"/>
    <row r="78" ht="66" customHeight="1"/>
    <row r="79" ht="66" customHeight="1"/>
    <row r="80" ht="66" customHeight="1"/>
    <row r="81" ht="66" customHeight="1"/>
    <row r="82" ht="66" customHeight="1"/>
    <row r="83" ht="66" customHeight="1"/>
    <row r="84" ht="66" customHeight="1"/>
    <row r="85" ht="66" customHeight="1"/>
    <row r="86" ht="66" customHeight="1"/>
    <row r="87" ht="66" customHeight="1"/>
    <row r="88" ht="66" customHeight="1"/>
    <row r="89" ht="66" customHeight="1"/>
    <row r="90" ht="66" customHeight="1"/>
    <row r="91" ht="66" customHeight="1"/>
    <row r="92" ht="66" customHeight="1"/>
    <row r="93" ht="66" customHeight="1"/>
    <row r="94" ht="66" customHeight="1"/>
  </sheetData>
  <sheetProtection/>
  <mergeCells count="3">
    <mergeCell ref="A1:G1"/>
    <mergeCell ref="A3:B3"/>
    <mergeCell ref="C3:G3"/>
  </mergeCells>
  <printOptions/>
  <pageMargins left="0.7479166666666667" right="0.7479166666666667" top="0.9840277777777778" bottom="0.9840277777777778" header="0.5118055555555556" footer="0.49236111111111114"/>
  <pageSetup horizontalDpi="300" verticalDpi="300" orientation="landscape" paperSize="9" r:id="rId1"/>
  <headerFooter alignWithMargins="0">
    <oddFooter>&amp;CStránka &amp;P&amp;R&amp;A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T56"/>
  <sheetViews>
    <sheetView zoomScalePageLayoutView="0" workbookViewId="0" topLeftCell="A13">
      <selection activeCell="I16" sqref="I16"/>
    </sheetView>
  </sheetViews>
  <sheetFormatPr defaultColWidth="9.140625" defaultRowHeight="12.75"/>
  <cols>
    <col min="1" max="1" width="11.28125" style="0" customWidth="1"/>
    <col min="2" max="2" width="71.421875" style="0" customWidth="1"/>
    <col min="3" max="3" width="0" style="0" hidden="1" customWidth="1"/>
    <col min="4" max="5" width="14.28125" style="0" customWidth="1"/>
    <col min="6" max="6" width="0" style="0" hidden="1" customWidth="1"/>
    <col min="7" max="7" width="10.7109375" style="0" customWidth="1"/>
  </cols>
  <sheetData>
    <row r="1" spans="1:254" s="1" customFormat="1" ht="18" customHeight="1">
      <c r="A1" s="27" t="s">
        <v>16</v>
      </c>
      <c r="B1" s="27"/>
      <c r="C1" s="27"/>
      <c r="D1" s="27"/>
      <c r="E1" s="27"/>
      <c r="F1" s="27"/>
      <c r="G1" s="27"/>
      <c r="IQ1"/>
      <c r="IR1"/>
      <c r="IS1"/>
      <c r="IT1"/>
    </row>
    <row r="2" spans="1:254" s="1" customFormat="1" ht="18" customHeight="1">
      <c r="A2" s="2"/>
      <c r="B2" s="2"/>
      <c r="C2" s="2"/>
      <c r="D2" s="2"/>
      <c r="E2" s="2"/>
      <c r="F2" s="2"/>
      <c r="G2" s="2"/>
      <c r="IQ2"/>
      <c r="IR2"/>
      <c r="IS2"/>
      <c r="IT2"/>
    </row>
    <row r="3" spans="1:254" s="1" customFormat="1" ht="18" customHeight="1">
      <c r="A3" s="28" t="s">
        <v>24</v>
      </c>
      <c r="B3" s="28"/>
      <c r="C3" s="29" t="s">
        <v>19</v>
      </c>
      <c r="D3" s="29"/>
      <c r="E3" s="29"/>
      <c r="F3" s="29"/>
      <c r="G3" s="29"/>
      <c r="IQ3"/>
      <c r="IR3"/>
      <c r="IS3"/>
      <c r="IT3"/>
    </row>
    <row r="4" spans="1:254" s="1" customFormat="1" ht="18" customHeight="1">
      <c r="A4" s="2" t="s">
        <v>21</v>
      </c>
      <c r="B4" s="3"/>
      <c r="F4" s="4"/>
      <c r="G4" s="4"/>
      <c r="IQ4"/>
      <c r="IR4"/>
      <c r="IS4"/>
      <c r="IT4"/>
    </row>
    <row r="6" spans="1:13" ht="33" customHeight="1">
      <c r="A6" s="5" t="s">
        <v>2</v>
      </c>
      <c r="B6" s="6" t="s">
        <v>3</v>
      </c>
      <c r="C6" s="6" t="s">
        <v>4</v>
      </c>
      <c r="D6" s="7" t="s">
        <v>5</v>
      </c>
      <c r="E6" s="7" t="s">
        <v>6</v>
      </c>
      <c r="F6" s="8" t="s">
        <v>7</v>
      </c>
      <c r="G6" s="9" t="s">
        <v>8</v>
      </c>
      <c r="I6" s="15"/>
      <c r="J6" s="15"/>
      <c r="K6" s="15"/>
      <c r="L6" s="15"/>
      <c r="M6" s="15"/>
    </row>
    <row r="7" spans="1:13" ht="66" customHeight="1">
      <c r="A7" s="32" t="s">
        <v>18</v>
      </c>
      <c r="B7" s="11" t="s">
        <v>20</v>
      </c>
      <c r="C7" s="12"/>
      <c r="D7" s="13">
        <f aca="true" t="shared" si="0" ref="D7:E56">TIME(0,0,0)</f>
        <v>0</v>
      </c>
      <c r="E7" s="13">
        <f>TIME(0,10,36)</f>
        <v>0.007361111111111111</v>
      </c>
      <c r="F7" s="14">
        <f aca="true" t="shared" si="1" ref="F7:F38">E7-D7</f>
        <v>0.007361111111111111</v>
      </c>
      <c r="G7" s="12">
        <v>1</v>
      </c>
      <c r="I7" s="15"/>
      <c r="J7" s="15"/>
      <c r="K7" s="15"/>
      <c r="L7" s="15"/>
      <c r="M7" s="15"/>
    </row>
    <row r="8" spans="1:13" ht="66" customHeight="1">
      <c r="A8" s="16" t="s">
        <v>27</v>
      </c>
      <c r="B8" s="11" t="s">
        <v>32</v>
      </c>
      <c r="C8" s="12"/>
      <c r="D8" s="13">
        <f t="shared" si="0"/>
        <v>0</v>
      </c>
      <c r="E8" s="13">
        <f>TIME(0,10,39)</f>
        <v>0.007395833333333334</v>
      </c>
      <c r="F8" s="14">
        <f t="shared" si="1"/>
        <v>0.007395833333333334</v>
      </c>
      <c r="G8" s="12">
        <f aca="true" t="shared" si="2" ref="G8:G39">SUM(G7)+1</f>
        <v>2</v>
      </c>
      <c r="I8" s="15"/>
      <c r="J8" s="15"/>
      <c r="K8" s="15"/>
      <c r="L8" s="15"/>
      <c r="M8" s="15"/>
    </row>
    <row r="9" spans="1:13" ht="66" customHeight="1">
      <c r="A9" s="16" t="s">
        <v>29</v>
      </c>
      <c r="B9" s="11" t="s">
        <v>28</v>
      </c>
      <c r="C9" s="12"/>
      <c r="D9" s="13">
        <f t="shared" si="0"/>
        <v>0</v>
      </c>
      <c r="E9" s="13">
        <f>TIME(0,10,35)</f>
        <v>0.007349537037037037</v>
      </c>
      <c r="F9" s="14">
        <f t="shared" si="1"/>
        <v>0.007349537037037037</v>
      </c>
      <c r="G9" s="12">
        <f t="shared" si="2"/>
        <v>3</v>
      </c>
      <c r="I9" s="15"/>
      <c r="J9" s="15"/>
      <c r="K9" s="15"/>
      <c r="L9" s="15"/>
      <c r="M9" s="15"/>
    </row>
    <row r="10" spans="1:13" ht="66" customHeight="1">
      <c r="A10" s="16" t="s">
        <v>30</v>
      </c>
      <c r="B10" s="11" t="s">
        <v>44</v>
      </c>
      <c r="C10" s="12"/>
      <c r="D10" s="13">
        <f t="shared" si="0"/>
        <v>0</v>
      </c>
      <c r="E10" s="13">
        <f>TIME(0,11,13)</f>
        <v>0.007789351851851852</v>
      </c>
      <c r="F10" s="14">
        <f t="shared" si="1"/>
        <v>0.007789351851851852</v>
      </c>
      <c r="G10" s="12">
        <f t="shared" si="2"/>
        <v>4</v>
      </c>
      <c r="I10" s="15"/>
      <c r="J10" s="15"/>
      <c r="K10" s="15"/>
      <c r="L10" s="15"/>
      <c r="M10" s="15"/>
    </row>
    <row r="11" spans="1:13" ht="66" customHeight="1">
      <c r="A11" s="16" t="s">
        <v>31</v>
      </c>
      <c r="B11" s="11" t="s">
        <v>45</v>
      </c>
      <c r="C11" s="12"/>
      <c r="D11" s="13">
        <f t="shared" si="0"/>
        <v>0</v>
      </c>
      <c r="E11" s="13">
        <f>TIME(0,10,38)</f>
        <v>0.00738425925925926</v>
      </c>
      <c r="F11" s="14">
        <f t="shared" si="1"/>
        <v>0.00738425925925926</v>
      </c>
      <c r="G11" s="12">
        <f t="shared" si="2"/>
        <v>5</v>
      </c>
      <c r="I11" s="15"/>
      <c r="J11" s="15"/>
      <c r="K11" s="15"/>
      <c r="L11" s="15"/>
      <c r="M11" s="15"/>
    </row>
    <row r="12" spans="1:13" ht="66" customHeight="1">
      <c r="A12" s="16" t="s">
        <v>33</v>
      </c>
      <c r="B12" s="11" t="s">
        <v>34</v>
      </c>
      <c r="C12" s="12"/>
      <c r="D12" s="13">
        <f t="shared" si="0"/>
        <v>0</v>
      </c>
      <c r="E12" s="13">
        <f>TIME(0,10,25)</f>
        <v>0.007233796296296296</v>
      </c>
      <c r="F12" s="14">
        <f t="shared" si="1"/>
        <v>0.007233796296296296</v>
      </c>
      <c r="G12" s="12">
        <f t="shared" si="2"/>
        <v>6</v>
      </c>
      <c r="I12" s="15"/>
      <c r="J12" s="15"/>
      <c r="K12" s="15"/>
      <c r="L12" s="15"/>
      <c r="M12" s="15"/>
    </row>
    <row r="13" spans="1:13" ht="66" customHeight="1">
      <c r="A13" s="16" t="s">
        <v>35</v>
      </c>
      <c r="B13" s="11" t="s">
        <v>36</v>
      </c>
      <c r="C13" s="12"/>
      <c r="D13" s="13">
        <f t="shared" si="0"/>
        <v>0</v>
      </c>
      <c r="E13" s="13">
        <f>TIME(0,10,47)</f>
        <v>0.007488425925925926</v>
      </c>
      <c r="F13" s="14">
        <f t="shared" si="1"/>
        <v>0.007488425925925926</v>
      </c>
      <c r="G13" s="12">
        <f t="shared" si="2"/>
        <v>7</v>
      </c>
      <c r="I13" s="15"/>
      <c r="J13" s="15"/>
      <c r="K13" s="15"/>
      <c r="L13" s="15"/>
      <c r="M13" s="15"/>
    </row>
    <row r="14" spans="1:7" ht="66" customHeight="1">
      <c r="A14" s="16" t="s">
        <v>37</v>
      </c>
      <c r="B14" s="11" t="s">
        <v>38</v>
      </c>
      <c r="C14" s="12"/>
      <c r="D14" s="13">
        <f t="shared" si="0"/>
        <v>0</v>
      </c>
      <c r="E14" s="13">
        <f>TIME(0,10,31)</f>
        <v>0.007303240740740741</v>
      </c>
      <c r="F14" s="14">
        <f t="shared" si="1"/>
        <v>0.007303240740740741</v>
      </c>
      <c r="G14" s="12">
        <f t="shared" si="2"/>
        <v>8</v>
      </c>
    </row>
    <row r="15" spans="1:7" ht="66" customHeight="1">
      <c r="A15" s="16" t="s">
        <v>39</v>
      </c>
      <c r="B15" s="11" t="s">
        <v>41</v>
      </c>
      <c r="C15" s="12"/>
      <c r="D15" s="13">
        <f t="shared" si="0"/>
        <v>0</v>
      </c>
      <c r="E15" s="13">
        <f>TIME(0,12,54)</f>
        <v>0.008958333333333334</v>
      </c>
      <c r="F15" s="14">
        <f t="shared" si="1"/>
        <v>0.008958333333333334</v>
      </c>
      <c r="G15" s="12">
        <f t="shared" si="2"/>
        <v>9</v>
      </c>
    </row>
    <row r="16" spans="1:7" ht="66" customHeight="1">
      <c r="A16" s="16" t="s">
        <v>40</v>
      </c>
      <c r="B16" s="11" t="s">
        <v>46</v>
      </c>
      <c r="C16" s="12"/>
      <c r="D16" s="13">
        <f t="shared" si="0"/>
        <v>0</v>
      </c>
      <c r="E16" s="13">
        <f>TIME(0,12,53)</f>
        <v>0.008946759259259258</v>
      </c>
      <c r="F16" s="14">
        <f t="shared" si="1"/>
        <v>0.008946759259259258</v>
      </c>
      <c r="G16" s="12">
        <f t="shared" si="2"/>
        <v>10</v>
      </c>
    </row>
    <row r="17" spans="1:7" ht="66" customHeight="1">
      <c r="A17" s="16"/>
      <c r="B17" s="11"/>
      <c r="C17" s="12"/>
      <c r="D17" s="13">
        <f t="shared" si="0"/>
        <v>0</v>
      </c>
      <c r="E17" s="13">
        <f t="shared" si="0"/>
        <v>0</v>
      </c>
      <c r="F17" s="14">
        <f t="shared" si="1"/>
        <v>0</v>
      </c>
      <c r="G17" s="12">
        <f t="shared" si="2"/>
        <v>11</v>
      </c>
    </row>
    <row r="18" spans="1:7" ht="66" customHeight="1">
      <c r="A18" s="16"/>
      <c r="B18" s="11"/>
      <c r="C18" s="12"/>
      <c r="D18" s="13">
        <f t="shared" si="0"/>
        <v>0</v>
      </c>
      <c r="E18" s="13">
        <f t="shared" si="0"/>
        <v>0</v>
      </c>
      <c r="F18" s="14">
        <f t="shared" si="1"/>
        <v>0</v>
      </c>
      <c r="G18" s="12">
        <f t="shared" si="2"/>
        <v>12</v>
      </c>
    </row>
    <row r="19" spans="1:7" ht="66" customHeight="1">
      <c r="A19" s="16"/>
      <c r="B19" s="11"/>
      <c r="C19" s="12"/>
      <c r="D19" s="13">
        <f t="shared" si="0"/>
        <v>0</v>
      </c>
      <c r="E19" s="13">
        <f t="shared" si="0"/>
        <v>0</v>
      </c>
      <c r="F19" s="14">
        <f t="shared" si="1"/>
        <v>0</v>
      </c>
      <c r="G19" s="12">
        <f t="shared" si="2"/>
        <v>13</v>
      </c>
    </row>
    <row r="20" spans="1:7" ht="66" customHeight="1">
      <c r="A20" s="16"/>
      <c r="B20" s="11"/>
      <c r="C20" s="12"/>
      <c r="D20" s="13">
        <f t="shared" si="0"/>
        <v>0</v>
      </c>
      <c r="E20" s="13">
        <f t="shared" si="0"/>
        <v>0</v>
      </c>
      <c r="F20" s="14">
        <f t="shared" si="1"/>
        <v>0</v>
      </c>
      <c r="G20" s="12">
        <f t="shared" si="2"/>
        <v>14</v>
      </c>
    </row>
    <row r="21" spans="1:7" ht="66" customHeight="1">
      <c r="A21" s="16"/>
      <c r="B21" s="11"/>
      <c r="C21" s="12"/>
      <c r="D21" s="13">
        <f t="shared" si="0"/>
        <v>0</v>
      </c>
      <c r="E21" s="13">
        <f t="shared" si="0"/>
        <v>0</v>
      </c>
      <c r="F21" s="14">
        <f t="shared" si="1"/>
        <v>0</v>
      </c>
      <c r="G21" s="12">
        <f t="shared" si="2"/>
        <v>15</v>
      </c>
    </row>
    <row r="22" spans="1:7" ht="66" customHeight="1">
      <c r="A22" s="16"/>
      <c r="B22" s="11"/>
      <c r="C22" s="12"/>
      <c r="D22" s="13">
        <f t="shared" si="0"/>
        <v>0</v>
      </c>
      <c r="E22" s="13">
        <f t="shared" si="0"/>
        <v>0</v>
      </c>
      <c r="F22" s="14">
        <f t="shared" si="1"/>
        <v>0</v>
      </c>
      <c r="G22" s="12">
        <f t="shared" si="2"/>
        <v>16</v>
      </c>
    </row>
    <row r="23" spans="1:7" ht="66" customHeight="1">
      <c r="A23" s="16"/>
      <c r="B23" s="11"/>
      <c r="C23" s="12"/>
      <c r="D23" s="13">
        <f t="shared" si="0"/>
        <v>0</v>
      </c>
      <c r="E23" s="13">
        <f t="shared" si="0"/>
        <v>0</v>
      </c>
      <c r="F23" s="14">
        <f t="shared" si="1"/>
        <v>0</v>
      </c>
      <c r="G23" s="12">
        <f t="shared" si="2"/>
        <v>17</v>
      </c>
    </row>
    <row r="24" spans="1:7" ht="66" customHeight="1">
      <c r="A24" s="16"/>
      <c r="B24" s="11"/>
      <c r="C24" s="12"/>
      <c r="D24" s="13">
        <f t="shared" si="0"/>
        <v>0</v>
      </c>
      <c r="E24" s="13">
        <f t="shared" si="0"/>
        <v>0</v>
      </c>
      <c r="F24" s="14">
        <f t="shared" si="1"/>
        <v>0</v>
      </c>
      <c r="G24" s="12">
        <f t="shared" si="2"/>
        <v>18</v>
      </c>
    </row>
    <row r="25" spans="1:7" ht="66" customHeight="1">
      <c r="A25" s="16"/>
      <c r="B25" s="11"/>
      <c r="C25" s="12"/>
      <c r="D25" s="13">
        <f t="shared" si="0"/>
        <v>0</v>
      </c>
      <c r="E25" s="13">
        <f t="shared" si="0"/>
        <v>0</v>
      </c>
      <c r="F25" s="14">
        <f t="shared" si="1"/>
        <v>0</v>
      </c>
      <c r="G25" s="12">
        <f t="shared" si="2"/>
        <v>19</v>
      </c>
    </row>
    <row r="26" spans="1:7" ht="66" customHeight="1">
      <c r="A26" s="16"/>
      <c r="B26" s="11"/>
      <c r="C26" s="12"/>
      <c r="D26" s="13">
        <f t="shared" si="0"/>
        <v>0</v>
      </c>
      <c r="E26" s="13">
        <f t="shared" si="0"/>
        <v>0</v>
      </c>
      <c r="F26" s="14">
        <f t="shared" si="1"/>
        <v>0</v>
      </c>
      <c r="G26" s="12">
        <f t="shared" si="2"/>
        <v>20</v>
      </c>
    </row>
    <row r="27" spans="1:7" ht="66" customHeight="1">
      <c r="A27" s="16"/>
      <c r="B27" s="11"/>
      <c r="C27" s="12"/>
      <c r="D27" s="13">
        <f t="shared" si="0"/>
        <v>0</v>
      </c>
      <c r="E27" s="13">
        <f t="shared" si="0"/>
        <v>0</v>
      </c>
      <c r="F27" s="14">
        <f t="shared" si="1"/>
        <v>0</v>
      </c>
      <c r="G27" s="12">
        <f t="shared" si="2"/>
        <v>21</v>
      </c>
    </row>
    <row r="28" spans="1:7" ht="66" customHeight="1">
      <c r="A28" s="16"/>
      <c r="B28" s="11"/>
      <c r="C28" s="12"/>
      <c r="D28" s="13">
        <f t="shared" si="0"/>
        <v>0</v>
      </c>
      <c r="E28" s="13">
        <f t="shared" si="0"/>
        <v>0</v>
      </c>
      <c r="F28" s="14">
        <f t="shared" si="1"/>
        <v>0</v>
      </c>
      <c r="G28" s="12">
        <f t="shared" si="2"/>
        <v>22</v>
      </c>
    </row>
    <row r="29" spans="1:7" ht="66" customHeight="1">
      <c r="A29" s="16"/>
      <c r="B29" s="11"/>
      <c r="C29" s="12"/>
      <c r="D29" s="13">
        <f t="shared" si="0"/>
        <v>0</v>
      </c>
      <c r="E29" s="13">
        <f t="shared" si="0"/>
        <v>0</v>
      </c>
      <c r="F29" s="14">
        <f t="shared" si="1"/>
        <v>0</v>
      </c>
      <c r="G29" s="12">
        <f t="shared" si="2"/>
        <v>23</v>
      </c>
    </row>
    <row r="30" spans="1:7" ht="66" customHeight="1">
      <c r="A30" s="16"/>
      <c r="B30" s="11"/>
      <c r="C30" s="12"/>
      <c r="D30" s="13">
        <f t="shared" si="0"/>
        <v>0</v>
      </c>
      <c r="E30" s="13">
        <f t="shared" si="0"/>
        <v>0</v>
      </c>
      <c r="F30" s="14">
        <f t="shared" si="1"/>
        <v>0</v>
      </c>
      <c r="G30" s="12">
        <f t="shared" si="2"/>
        <v>24</v>
      </c>
    </row>
    <row r="31" spans="1:7" ht="66" customHeight="1">
      <c r="A31" s="16"/>
      <c r="B31" s="11"/>
      <c r="C31" s="12"/>
      <c r="D31" s="13">
        <f t="shared" si="0"/>
        <v>0</v>
      </c>
      <c r="E31" s="13">
        <f t="shared" si="0"/>
        <v>0</v>
      </c>
      <c r="F31" s="14">
        <f t="shared" si="1"/>
        <v>0</v>
      </c>
      <c r="G31" s="12">
        <f t="shared" si="2"/>
        <v>25</v>
      </c>
    </row>
    <row r="32" spans="1:7" ht="66" customHeight="1">
      <c r="A32" s="16"/>
      <c r="B32" s="11"/>
      <c r="C32" s="12"/>
      <c r="D32" s="13">
        <f t="shared" si="0"/>
        <v>0</v>
      </c>
      <c r="E32" s="13">
        <f t="shared" si="0"/>
        <v>0</v>
      </c>
      <c r="F32" s="14">
        <f t="shared" si="1"/>
        <v>0</v>
      </c>
      <c r="G32" s="12">
        <f t="shared" si="2"/>
        <v>26</v>
      </c>
    </row>
    <row r="33" spans="1:7" ht="66" customHeight="1">
      <c r="A33" s="16"/>
      <c r="B33" s="11"/>
      <c r="C33" s="12"/>
      <c r="D33" s="13">
        <f t="shared" si="0"/>
        <v>0</v>
      </c>
      <c r="E33" s="13">
        <f t="shared" si="0"/>
        <v>0</v>
      </c>
      <c r="F33" s="14">
        <f t="shared" si="1"/>
        <v>0</v>
      </c>
      <c r="G33" s="12">
        <f t="shared" si="2"/>
        <v>27</v>
      </c>
    </row>
    <row r="34" spans="1:7" ht="66" customHeight="1">
      <c r="A34" s="16"/>
      <c r="B34" s="11"/>
      <c r="C34" s="12"/>
      <c r="D34" s="13">
        <f t="shared" si="0"/>
        <v>0</v>
      </c>
      <c r="E34" s="13">
        <f t="shared" si="0"/>
        <v>0</v>
      </c>
      <c r="F34" s="14">
        <f t="shared" si="1"/>
        <v>0</v>
      </c>
      <c r="G34" s="12">
        <f t="shared" si="2"/>
        <v>28</v>
      </c>
    </row>
    <row r="35" spans="1:7" ht="66" customHeight="1">
      <c r="A35" s="16"/>
      <c r="B35" s="11"/>
      <c r="C35" s="12"/>
      <c r="D35" s="13">
        <f t="shared" si="0"/>
        <v>0</v>
      </c>
      <c r="E35" s="13">
        <f t="shared" si="0"/>
        <v>0</v>
      </c>
      <c r="F35" s="14">
        <f t="shared" si="1"/>
        <v>0</v>
      </c>
      <c r="G35" s="12">
        <f t="shared" si="2"/>
        <v>29</v>
      </c>
    </row>
    <row r="36" spans="1:7" ht="66" customHeight="1">
      <c r="A36" s="16"/>
      <c r="B36" s="11"/>
      <c r="C36" s="12"/>
      <c r="D36" s="13">
        <f t="shared" si="0"/>
        <v>0</v>
      </c>
      <c r="E36" s="13">
        <f t="shared" si="0"/>
        <v>0</v>
      </c>
      <c r="F36" s="14">
        <f t="shared" si="1"/>
        <v>0</v>
      </c>
      <c r="G36" s="12">
        <f t="shared" si="2"/>
        <v>30</v>
      </c>
    </row>
    <row r="37" spans="1:7" ht="66" customHeight="1">
      <c r="A37" s="16"/>
      <c r="B37" s="11"/>
      <c r="C37" s="12"/>
      <c r="D37" s="13">
        <f t="shared" si="0"/>
        <v>0</v>
      </c>
      <c r="E37" s="13">
        <f t="shared" si="0"/>
        <v>0</v>
      </c>
      <c r="F37" s="14">
        <f t="shared" si="1"/>
        <v>0</v>
      </c>
      <c r="G37" s="12">
        <f t="shared" si="2"/>
        <v>31</v>
      </c>
    </row>
    <row r="38" spans="1:7" ht="66" customHeight="1">
      <c r="A38" s="16"/>
      <c r="B38" s="11"/>
      <c r="C38" s="12"/>
      <c r="D38" s="13">
        <f t="shared" si="0"/>
        <v>0</v>
      </c>
      <c r="E38" s="13">
        <f t="shared" si="0"/>
        <v>0</v>
      </c>
      <c r="F38" s="14">
        <f t="shared" si="1"/>
        <v>0</v>
      </c>
      <c r="G38" s="12">
        <f t="shared" si="2"/>
        <v>32</v>
      </c>
    </row>
    <row r="39" spans="1:7" ht="66" customHeight="1">
      <c r="A39" s="16"/>
      <c r="B39" s="11"/>
      <c r="C39" s="12"/>
      <c r="D39" s="13">
        <f t="shared" si="0"/>
        <v>0</v>
      </c>
      <c r="E39" s="13">
        <f t="shared" si="0"/>
        <v>0</v>
      </c>
      <c r="F39" s="14">
        <f aca="true" t="shared" si="3" ref="F39:F56">E39-D39</f>
        <v>0</v>
      </c>
      <c r="G39" s="12">
        <f t="shared" si="2"/>
        <v>33</v>
      </c>
    </row>
    <row r="40" spans="1:7" ht="66" customHeight="1">
      <c r="A40" s="16"/>
      <c r="B40" s="11"/>
      <c r="C40" s="12"/>
      <c r="D40" s="13">
        <f t="shared" si="0"/>
        <v>0</v>
      </c>
      <c r="E40" s="13">
        <f t="shared" si="0"/>
        <v>0</v>
      </c>
      <c r="F40" s="14">
        <f t="shared" si="3"/>
        <v>0</v>
      </c>
      <c r="G40" s="12">
        <f aca="true" t="shared" si="4" ref="G40:G56">SUM(G39)+1</f>
        <v>34</v>
      </c>
    </row>
    <row r="41" spans="1:7" ht="66" customHeight="1">
      <c r="A41" s="16"/>
      <c r="B41" s="11"/>
      <c r="C41" s="12"/>
      <c r="D41" s="13">
        <f t="shared" si="0"/>
        <v>0</v>
      </c>
      <c r="E41" s="13">
        <f t="shared" si="0"/>
        <v>0</v>
      </c>
      <c r="F41" s="14">
        <f t="shared" si="3"/>
        <v>0</v>
      </c>
      <c r="G41" s="12">
        <f t="shared" si="4"/>
        <v>35</v>
      </c>
    </row>
    <row r="42" spans="1:7" ht="66" customHeight="1">
      <c r="A42" s="16"/>
      <c r="B42" s="11"/>
      <c r="C42" s="12"/>
      <c r="D42" s="13">
        <f t="shared" si="0"/>
        <v>0</v>
      </c>
      <c r="E42" s="13">
        <f t="shared" si="0"/>
        <v>0</v>
      </c>
      <c r="F42" s="14">
        <f t="shared" si="3"/>
        <v>0</v>
      </c>
      <c r="G42" s="12">
        <f t="shared" si="4"/>
        <v>36</v>
      </c>
    </row>
    <row r="43" spans="1:7" ht="66" customHeight="1">
      <c r="A43" s="16"/>
      <c r="B43" s="11"/>
      <c r="C43" s="12"/>
      <c r="D43" s="13">
        <f t="shared" si="0"/>
        <v>0</v>
      </c>
      <c r="E43" s="13">
        <f t="shared" si="0"/>
        <v>0</v>
      </c>
      <c r="F43" s="14">
        <f t="shared" si="3"/>
        <v>0</v>
      </c>
      <c r="G43" s="12">
        <f t="shared" si="4"/>
        <v>37</v>
      </c>
    </row>
    <row r="44" spans="1:7" ht="66" customHeight="1">
      <c r="A44" s="16"/>
      <c r="B44" s="11"/>
      <c r="C44" s="12"/>
      <c r="D44" s="13">
        <f t="shared" si="0"/>
        <v>0</v>
      </c>
      <c r="E44" s="13">
        <f t="shared" si="0"/>
        <v>0</v>
      </c>
      <c r="F44" s="14">
        <f t="shared" si="3"/>
        <v>0</v>
      </c>
      <c r="G44" s="12">
        <f t="shared" si="4"/>
        <v>38</v>
      </c>
    </row>
    <row r="45" spans="1:7" ht="66" customHeight="1">
      <c r="A45" s="16"/>
      <c r="B45" s="11"/>
      <c r="C45" s="12"/>
      <c r="D45" s="13">
        <f t="shared" si="0"/>
        <v>0</v>
      </c>
      <c r="E45" s="13">
        <f t="shared" si="0"/>
        <v>0</v>
      </c>
      <c r="F45" s="14">
        <f t="shared" si="3"/>
        <v>0</v>
      </c>
      <c r="G45" s="12">
        <f t="shared" si="4"/>
        <v>39</v>
      </c>
    </row>
    <row r="46" spans="1:7" ht="66" customHeight="1">
      <c r="A46" s="16"/>
      <c r="B46" s="11"/>
      <c r="C46" s="12"/>
      <c r="D46" s="13">
        <f t="shared" si="0"/>
        <v>0</v>
      </c>
      <c r="E46" s="13">
        <f t="shared" si="0"/>
        <v>0</v>
      </c>
      <c r="F46" s="14">
        <f t="shared" si="3"/>
        <v>0</v>
      </c>
      <c r="G46" s="12">
        <f t="shared" si="4"/>
        <v>40</v>
      </c>
    </row>
    <row r="47" spans="1:7" ht="66" customHeight="1">
      <c r="A47" s="16"/>
      <c r="B47" s="11"/>
      <c r="C47" s="12"/>
      <c r="D47" s="13">
        <f t="shared" si="0"/>
        <v>0</v>
      </c>
      <c r="E47" s="13">
        <f t="shared" si="0"/>
        <v>0</v>
      </c>
      <c r="F47" s="14">
        <f t="shared" si="3"/>
        <v>0</v>
      </c>
      <c r="G47" s="12">
        <f t="shared" si="4"/>
        <v>41</v>
      </c>
    </row>
    <row r="48" spans="1:7" ht="66" customHeight="1">
      <c r="A48" s="16"/>
      <c r="B48" s="11"/>
      <c r="C48" s="12"/>
      <c r="D48" s="13">
        <f t="shared" si="0"/>
        <v>0</v>
      </c>
      <c r="E48" s="13">
        <f t="shared" si="0"/>
        <v>0</v>
      </c>
      <c r="F48" s="14">
        <f t="shared" si="3"/>
        <v>0</v>
      </c>
      <c r="G48" s="12">
        <f t="shared" si="4"/>
        <v>42</v>
      </c>
    </row>
    <row r="49" spans="1:7" ht="66" customHeight="1">
      <c r="A49" s="16"/>
      <c r="B49" s="11"/>
      <c r="C49" s="12"/>
      <c r="D49" s="13">
        <f t="shared" si="0"/>
        <v>0</v>
      </c>
      <c r="E49" s="13">
        <f t="shared" si="0"/>
        <v>0</v>
      </c>
      <c r="F49" s="14">
        <f t="shared" si="3"/>
        <v>0</v>
      </c>
      <c r="G49" s="12">
        <f t="shared" si="4"/>
        <v>43</v>
      </c>
    </row>
    <row r="50" spans="1:7" ht="66" customHeight="1">
      <c r="A50" s="16"/>
      <c r="B50" s="11"/>
      <c r="C50" s="12"/>
      <c r="D50" s="13">
        <f t="shared" si="0"/>
        <v>0</v>
      </c>
      <c r="E50" s="13">
        <f t="shared" si="0"/>
        <v>0</v>
      </c>
      <c r="F50" s="14">
        <f t="shared" si="3"/>
        <v>0</v>
      </c>
      <c r="G50" s="12">
        <f t="shared" si="4"/>
        <v>44</v>
      </c>
    </row>
    <row r="51" spans="1:7" ht="66" customHeight="1">
      <c r="A51" s="16"/>
      <c r="B51" s="11"/>
      <c r="C51" s="12"/>
      <c r="D51" s="13">
        <f t="shared" si="0"/>
        <v>0</v>
      </c>
      <c r="E51" s="13">
        <f t="shared" si="0"/>
        <v>0</v>
      </c>
      <c r="F51" s="14">
        <f t="shared" si="3"/>
        <v>0</v>
      </c>
      <c r="G51" s="12">
        <f t="shared" si="4"/>
        <v>45</v>
      </c>
    </row>
    <row r="52" spans="1:7" ht="66" customHeight="1">
      <c r="A52" s="16"/>
      <c r="B52" s="11"/>
      <c r="C52" s="12"/>
      <c r="D52" s="13">
        <f t="shared" si="0"/>
        <v>0</v>
      </c>
      <c r="E52" s="13">
        <f t="shared" si="0"/>
        <v>0</v>
      </c>
      <c r="F52" s="14">
        <f t="shared" si="3"/>
        <v>0</v>
      </c>
      <c r="G52" s="12">
        <f t="shared" si="4"/>
        <v>46</v>
      </c>
    </row>
    <row r="53" spans="1:7" ht="66" customHeight="1">
      <c r="A53" s="16"/>
      <c r="B53" s="11"/>
      <c r="C53" s="12"/>
      <c r="D53" s="13">
        <f t="shared" si="0"/>
        <v>0</v>
      </c>
      <c r="E53" s="13">
        <f t="shared" si="0"/>
        <v>0</v>
      </c>
      <c r="F53" s="14">
        <f t="shared" si="3"/>
        <v>0</v>
      </c>
      <c r="G53" s="12">
        <f t="shared" si="4"/>
        <v>47</v>
      </c>
    </row>
    <row r="54" spans="1:7" ht="66" customHeight="1">
      <c r="A54" s="16"/>
      <c r="B54" s="11"/>
      <c r="C54" s="12"/>
      <c r="D54" s="13">
        <f t="shared" si="0"/>
        <v>0</v>
      </c>
      <c r="E54" s="13">
        <f t="shared" si="0"/>
        <v>0</v>
      </c>
      <c r="F54" s="14">
        <f t="shared" si="3"/>
        <v>0</v>
      </c>
      <c r="G54" s="12">
        <f t="shared" si="4"/>
        <v>48</v>
      </c>
    </row>
    <row r="55" spans="1:7" ht="66" customHeight="1">
      <c r="A55" s="16"/>
      <c r="B55" s="11"/>
      <c r="C55" s="12"/>
      <c r="D55" s="13">
        <f t="shared" si="0"/>
        <v>0</v>
      </c>
      <c r="E55" s="13">
        <f t="shared" si="0"/>
        <v>0</v>
      </c>
      <c r="F55" s="14">
        <f t="shared" si="3"/>
        <v>0</v>
      </c>
      <c r="G55" s="12">
        <f t="shared" si="4"/>
        <v>49</v>
      </c>
    </row>
    <row r="56" spans="1:7" ht="66" customHeight="1">
      <c r="A56" s="16"/>
      <c r="B56" s="11"/>
      <c r="C56" s="12"/>
      <c r="D56" s="13">
        <f t="shared" si="0"/>
        <v>0</v>
      </c>
      <c r="E56" s="13">
        <f t="shared" si="0"/>
        <v>0</v>
      </c>
      <c r="F56" s="14">
        <f t="shared" si="3"/>
        <v>0</v>
      </c>
      <c r="G56" s="12">
        <f t="shared" si="4"/>
        <v>50</v>
      </c>
    </row>
    <row r="57" ht="66" customHeight="1"/>
    <row r="58" ht="66" customHeight="1"/>
    <row r="59" ht="66" customHeight="1"/>
    <row r="60" ht="66" customHeight="1"/>
    <row r="61" ht="66" customHeight="1"/>
    <row r="62" ht="66" customHeight="1"/>
    <row r="63" ht="66" customHeight="1"/>
    <row r="64" ht="66" customHeight="1"/>
    <row r="65" ht="66" customHeight="1"/>
    <row r="66" ht="66" customHeight="1"/>
    <row r="67" ht="66" customHeight="1"/>
    <row r="68" ht="66" customHeight="1"/>
    <row r="69" ht="66" customHeight="1"/>
    <row r="70" ht="66" customHeight="1"/>
    <row r="71" ht="66" customHeight="1"/>
    <row r="72" ht="66" customHeight="1"/>
    <row r="73" ht="66" customHeight="1"/>
    <row r="74" ht="66" customHeight="1"/>
    <row r="75" ht="66" customHeight="1"/>
    <row r="76" ht="66" customHeight="1"/>
    <row r="77" ht="66" customHeight="1"/>
    <row r="78" ht="66" customHeight="1"/>
    <row r="79" ht="66" customHeight="1"/>
    <row r="80" ht="66" customHeight="1"/>
    <row r="81" ht="66" customHeight="1"/>
    <row r="82" ht="66" customHeight="1"/>
    <row r="83" ht="66" customHeight="1"/>
    <row r="84" ht="66" customHeight="1"/>
    <row r="85" ht="66" customHeight="1"/>
    <row r="86" ht="66" customHeight="1"/>
    <row r="87" ht="66" customHeight="1"/>
    <row r="88" ht="66" customHeight="1"/>
    <row r="89" ht="66" customHeight="1"/>
    <row r="90" ht="66" customHeight="1"/>
    <row r="91" ht="66" customHeight="1"/>
    <row r="92" ht="66" customHeight="1"/>
    <row r="93" ht="66" customHeight="1"/>
    <row r="94" ht="66" customHeight="1"/>
    <row r="95" ht="66" customHeight="1"/>
    <row r="96" ht="66" customHeight="1"/>
    <row r="97" ht="66" customHeight="1"/>
    <row r="98" ht="66" customHeight="1"/>
    <row r="99" ht="66" customHeight="1"/>
    <row r="100" ht="66" customHeight="1"/>
  </sheetData>
  <sheetProtection/>
  <mergeCells count="3">
    <mergeCell ref="A1:G1"/>
    <mergeCell ref="A3:B3"/>
    <mergeCell ref="C3:G3"/>
  </mergeCells>
  <printOptions/>
  <pageMargins left="0.7479166666666667" right="0.7479166666666667" top="0.9840277777777778" bottom="0.9840277777777778" header="0.5118055555555556" footer="0.49236111111111114"/>
  <pageSetup horizontalDpi="300" verticalDpi="300" orientation="landscape" paperSize="9" r:id="rId1"/>
  <headerFooter alignWithMargins="0">
    <oddFooter>&amp;CStránka &amp;P&amp;R&amp;A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U56"/>
  <sheetViews>
    <sheetView zoomScalePageLayoutView="0" workbookViewId="0" topLeftCell="A1">
      <selection activeCell="C3" sqref="C3:G3"/>
    </sheetView>
  </sheetViews>
  <sheetFormatPr defaultColWidth="9.140625" defaultRowHeight="12.75"/>
  <cols>
    <col min="1" max="1" width="11.28125" style="0" customWidth="1"/>
    <col min="2" max="2" width="71.421875" style="0" customWidth="1"/>
    <col min="3" max="3" width="0" style="0" hidden="1" customWidth="1"/>
    <col min="4" max="4" width="14.28125" style="0" customWidth="1"/>
    <col min="5" max="5" width="14.00390625" style="0" customWidth="1"/>
    <col min="6" max="6" width="0" style="0" hidden="1" customWidth="1"/>
    <col min="7" max="7" width="10.7109375" style="0" customWidth="1"/>
  </cols>
  <sheetData>
    <row r="1" spans="1:255" s="1" customFormat="1" ht="18" customHeight="1">
      <c r="A1" s="27" t="s">
        <v>16</v>
      </c>
      <c r="B1" s="27"/>
      <c r="C1" s="27"/>
      <c r="D1" s="27"/>
      <c r="E1" s="27"/>
      <c r="F1" s="27"/>
      <c r="G1" s="27"/>
      <c r="IQ1"/>
      <c r="IR1"/>
      <c r="IS1"/>
      <c r="IT1"/>
      <c r="IU1"/>
    </row>
    <row r="2" spans="1:255" s="1" customFormat="1" ht="18" customHeight="1">
      <c r="A2" s="2"/>
      <c r="B2" s="2"/>
      <c r="C2" s="2"/>
      <c r="D2" s="2"/>
      <c r="E2" s="2"/>
      <c r="F2" s="2"/>
      <c r="G2" s="2"/>
      <c r="IQ2"/>
      <c r="IR2"/>
      <c r="IS2"/>
      <c r="IT2"/>
      <c r="IU2"/>
    </row>
    <row r="3" spans="1:255" s="1" customFormat="1" ht="18" customHeight="1">
      <c r="A3" s="28" t="s">
        <v>12</v>
      </c>
      <c r="B3" s="28"/>
      <c r="C3" s="28" t="s">
        <v>15</v>
      </c>
      <c r="D3" s="28"/>
      <c r="E3" s="28"/>
      <c r="F3" s="28"/>
      <c r="G3" s="28"/>
      <c r="IQ3"/>
      <c r="IR3"/>
      <c r="IS3"/>
      <c r="IT3"/>
      <c r="IU3"/>
    </row>
    <row r="4" spans="1:255" s="1" customFormat="1" ht="18" customHeight="1">
      <c r="A4" s="2" t="s">
        <v>13</v>
      </c>
      <c r="B4" s="3"/>
      <c r="C4" s="2"/>
      <c r="D4" s="2"/>
      <c r="E4" s="2"/>
      <c r="F4" s="17"/>
      <c r="G4" s="17"/>
      <c r="IQ4"/>
      <c r="IR4"/>
      <c r="IS4"/>
      <c r="IT4"/>
      <c r="IU4"/>
    </row>
    <row r="6" spans="1:14" ht="33" customHeight="1">
      <c r="A6" s="5" t="s">
        <v>2</v>
      </c>
      <c r="B6" s="6" t="s">
        <v>3</v>
      </c>
      <c r="C6" s="6" t="s">
        <v>4</v>
      </c>
      <c r="D6" s="7" t="s">
        <v>5</v>
      </c>
      <c r="E6" s="7" t="s">
        <v>6</v>
      </c>
      <c r="F6" s="8" t="s">
        <v>7</v>
      </c>
      <c r="G6" s="9" t="s">
        <v>8</v>
      </c>
      <c r="I6" s="15"/>
      <c r="J6" s="15"/>
      <c r="K6" s="15"/>
      <c r="L6" s="15"/>
      <c r="M6" s="15"/>
      <c r="N6" s="15"/>
    </row>
    <row r="7" spans="1:14" ht="66" customHeight="1">
      <c r="A7" s="10">
        <v>37</v>
      </c>
      <c r="B7" s="11"/>
      <c r="C7" s="12"/>
      <c r="D7" s="13">
        <f>TIME(0,0,0)</f>
        <v>0</v>
      </c>
      <c r="E7" s="13">
        <f>TIME(0,0,0)</f>
        <v>0</v>
      </c>
      <c r="F7" s="14">
        <f aca="true" t="shared" si="0" ref="F7:F38">E7-D7</f>
        <v>0</v>
      </c>
      <c r="G7" s="12">
        <v>1</v>
      </c>
      <c r="I7" s="15"/>
      <c r="J7" s="15"/>
      <c r="K7" s="15"/>
      <c r="L7" s="15"/>
      <c r="M7" s="15"/>
      <c r="N7" s="15"/>
    </row>
    <row r="8" spans="1:14" ht="66" customHeight="1">
      <c r="A8" s="10"/>
      <c r="B8" s="11"/>
      <c r="C8" s="12"/>
      <c r="D8" s="13">
        <f aca="true" t="shared" si="1" ref="D8:E39">TIME(0,0,0)</f>
        <v>0</v>
      </c>
      <c r="E8" s="13">
        <f t="shared" si="1"/>
        <v>0</v>
      </c>
      <c r="F8" s="14">
        <f t="shared" si="0"/>
        <v>0</v>
      </c>
      <c r="G8" s="12">
        <f aca="true" t="shared" si="2" ref="G8:G39">SUM(G7)+1</f>
        <v>2</v>
      </c>
      <c r="I8" s="15"/>
      <c r="J8" s="15"/>
      <c r="K8" s="15"/>
      <c r="L8" s="15"/>
      <c r="M8" s="15"/>
      <c r="N8" s="15"/>
    </row>
    <row r="9" spans="1:14" ht="66" customHeight="1">
      <c r="A9" s="10"/>
      <c r="B9" s="11"/>
      <c r="C9" s="12"/>
      <c r="D9" s="13">
        <f t="shared" si="1"/>
        <v>0</v>
      </c>
      <c r="E9" s="13">
        <f t="shared" si="1"/>
        <v>0</v>
      </c>
      <c r="F9" s="14">
        <f t="shared" si="0"/>
        <v>0</v>
      </c>
      <c r="G9" s="12">
        <f t="shared" si="2"/>
        <v>3</v>
      </c>
      <c r="I9" s="15"/>
      <c r="J9" s="15"/>
      <c r="K9" s="15"/>
      <c r="L9" s="15"/>
      <c r="M9" s="15"/>
      <c r="N9" s="15"/>
    </row>
    <row r="10" spans="1:14" ht="66" customHeight="1">
      <c r="A10" s="10"/>
      <c r="B10" s="11"/>
      <c r="C10" s="12"/>
      <c r="D10" s="13">
        <f t="shared" si="1"/>
        <v>0</v>
      </c>
      <c r="E10" s="13">
        <f t="shared" si="1"/>
        <v>0</v>
      </c>
      <c r="F10" s="14">
        <f t="shared" si="0"/>
        <v>0</v>
      </c>
      <c r="G10" s="12">
        <f t="shared" si="2"/>
        <v>4</v>
      </c>
      <c r="I10" s="15"/>
      <c r="J10" s="15"/>
      <c r="K10" s="15"/>
      <c r="L10" s="15"/>
      <c r="M10" s="15"/>
      <c r="N10" s="15"/>
    </row>
    <row r="11" spans="1:14" ht="66" customHeight="1">
      <c r="A11" s="10"/>
      <c r="B11" s="11"/>
      <c r="C11" s="12"/>
      <c r="D11" s="13">
        <f t="shared" si="1"/>
        <v>0</v>
      </c>
      <c r="E11" s="13">
        <f t="shared" si="1"/>
        <v>0</v>
      </c>
      <c r="F11" s="14">
        <f t="shared" si="0"/>
        <v>0</v>
      </c>
      <c r="G11" s="12">
        <f t="shared" si="2"/>
        <v>5</v>
      </c>
      <c r="I11" s="15"/>
      <c r="J11" s="15"/>
      <c r="K11" s="15"/>
      <c r="L11" s="15"/>
      <c r="M11" s="15"/>
      <c r="N11" s="15"/>
    </row>
    <row r="12" spans="1:14" ht="66" customHeight="1">
      <c r="A12" s="10"/>
      <c r="B12" s="11"/>
      <c r="C12" s="12"/>
      <c r="D12" s="13">
        <f t="shared" si="1"/>
        <v>0</v>
      </c>
      <c r="E12" s="13">
        <f t="shared" si="1"/>
        <v>0</v>
      </c>
      <c r="F12" s="14">
        <f t="shared" si="0"/>
        <v>0</v>
      </c>
      <c r="G12" s="12">
        <f t="shared" si="2"/>
        <v>6</v>
      </c>
      <c r="I12" s="15"/>
      <c r="J12" s="15"/>
      <c r="K12" s="15"/>
      <c r="L12" s="15"/>
      <c r="M12" s="15"/>
      <c r="N12" s="15"/>
    </row>
    <row r="13" spans="1:7" ht="66" customHeight="1">
      <c r="A13" s="10"/>
      <c r="B13" s="11"/>
      <c r="C13" s="12"/>
      <c r="D13" s="13">
        <f t="shared" si="1"/>
        <v>0</v>
      </c>
      <c r="E13" s="13">
        <f t="shared" si="1"/>
        <v>0</v>
      </c>
      <c r="F13" s="14">
        <f t="shared" si="0"/>
        <v>0</v>
      </c>
      <c r="G13" s="12">
        <f t="shared" si="2"/>
        <v>7</v>
      </c>
    </row>
    <row r="14" spans="1:7" ht="66" customHeight="1">
      <c r="A14" s="10"/>
      <c r="B14" s="11"/>
      <c r="C14" s="12"/>
      <c r="D14" s="13">
        <f t="shared" si="1"/>
        <v>0</v>
      </c>
      <c r="E14" s="13">
        <f t="shared" si="1"/>
        <v>0</v>
      </c>
      <c r="F14" s="14">
        <f t="shared" si="0"/>
        <v>0</v>
      </c>
      <c r="G14" s="12">
        <f t="shared" si="2"/>
        <v>8</v>
      </c>
    </row>
    <row r="15" spans="1:7" ht="66" customHeight="1">
      <c r="A15" s="10"/>
      <c r="B15" s="11"/>
      <c r="C15" s="12"/>
      <c r="D15" s="13">
        <f t="shared" si="1"/>
        <v>0</v>
      </c>
      <c r="E15" s="13">
        <f t="shared" si="1"/>
        <v>0</v>
      </c>
      <c r="F15" s="14">
        <f t="shared" si="0"/>
        <v>0</v>
      </c>
      <c r="G15" s="12">
        <f t="shared" si="2"/>
        <v>9</v>
      </c>
    </row>
    <row r="16" spans="1:7" ht="66" customHeight="1">
      <c r="A16" s="10"/>
      <c r="B16" s="11"/>
      <c r="C16" s="12"/>
      <c r="D16" s="13">
        <f t="shared" si="1"/>
        <v>0</v>
      </c>
      <c r="E16" s="13">
        <f t="shared" si="1"/>
        <v>0</v>
      </c>
      <c r="F16" s="14">
        <f t="shared" si="0"/>
        <v>0</v>
      </c>
      <c r="G16" s="12">
        <f t="shared" si="2"/>
        <v>10</v>
      </c>
    </row>
    <row r="17" spans="1:7" ht="66" customHeight="1">
      <c r="A17" s="10"/>
      <c r="B17" s="11"/>
      <c r="C17" s="12"/>
      <c r="D17" s="13">
        <f t="shared" si="1"/>
        <v>0</v>
      </c>
      <c r="E17" s="13">
        <f t="shared" si="1"/>
        <v>0</v>
      </c>
      <c r="F17" s="14">
        <f t="shared" si="0"/>
        <v>0</v>
      </c>
      <c r="G17" s="12">
        <f t="shared" si="2"/>
        <v>11</v>
      </c>
    </row>
    <row r="18" spans="1:7" ht="66" customHeight="1">
      <c r="A18" s="10"/>
      <c r="B18" s="11"/>
      <c r="C18" s="12"/>
      <c r="D18" s="13">
        <f t="shared" si="1"/>
        <v>0</v>
      </c>
      <c r="E18" s="13">
        <f t="shared" si="1"/>
        <v>0</v>
      </c>
      <c r="F18" s="14">
        <f t="shared" si="0"/>
        <v>0</v>
      </c>
      <c r="G18" s="12">
        <f t="shared" si="2"/>
        <v>12</v>
      </c>
    </row>
    <row r="19" spans="1:7" ht="66" customHeight="1">
      <c r="A19" s="10"/>
      <c r="B19" s="11"/>
      <c r="C19" s="12"/>
      <c r="D19" s="13">
        <f t="shared" si="1"/>
        <v>0</v>
      </c>
      <c r="E19" s="13">
        <f t="shared" si="1"/>
        <v>0</v>
      </c>
      <c r="F19" s="14">
        <f t="shared" si="0"/>
        <v>0</v>
      </c>
      <c r="G19" s="12">
        <f t="shared" si="2"/>
        <v>13</v>
      </c>
    </row>
    <row r="20" spans="1:7" ht="66" customHeight="1">
      <c r="A20" s="10"/>
      <c r="B20" s="11"/>
      <c r="C20" s="12"/>
      <c r="D20" s="13">
        <f t="shared" si="1"/>
        <v>0</v>
      </c>
      <c r="E20" s="13">
        <f t="shared" si="1"/>
        <v>0</v>
      </c>
      <c r="F20" s="14">
        <f t="shared" si="0"/>
        <v>0</v>
      </c>
      <c r="G20" s="12">
        <f t="shared" si="2"/>
        <v>14</v>
      </c>
    </row>
    <row r="21" spans="1:7" ht="66" customHeight="1">
      <c r="A21" s="10"/>
      <c r="B21" s="11"/>
      <c r="C21" s="12"/>
      <c r="D21" s="13">
        <f t="shared" si="1"/>
        <v>0</v>
      </c>
      <c r="E21" s="13">
        <f t="shared" si="1"/>
        <v>0</v>
      </c>
      <c r="F21" s="14">
        <f t="shared" si="0"/>
        <v>0</v>
      </c>
      <c r="G21" s="12">
        <f t="shared" si="2"/>
        <v>15</v>
      </c>
    </row>
    <row r="22" spans="1:7" ht="66" customHeight="1">
      <c r="A22" s="10"/>
      <c r="B22" s="11"/>
      <c r="C22" s="12"/>
      <c r="D22" s="13">
        <f t="shared" si="1"/>
        <v>0</v>
      </c>
      <c r="E22" s="13">
        <f t="shared" si="1"/>
        <v>0</v>
      </c>
      <c r="F22" s="14">
        <f t="shared" si="0"/>
        <v>0</v>
      </c>
      <c r="G22" s="12">
        <f t="shared" si="2"/>
        <v>16</v>
      </c>
    </row>
    <row r="23" spans="1:7" ht="66" customHeight="1">
      <c r="A23" s="10"/>
      <c r="B23" s="11"/>
      <c r="C23" s="12"/>
      <c r="D23" s="13">
        <f t="shared" si="1"/>
        <v>0</v>
      </c>
      <c r="E23" s="13">
        <f t="shared" si="1"/>
        <v>0</v>
      </c>
      <c r="F23" s="14">
        <f t="shared" si="0"/>
        <v>0</v>
      </c>
      <c r="G23" s="12">
        <f t="shared" si="2"/>
        <v>17</v>
      </c>
    </row>
    <row r="24" spans="1:7" ht="66" customHeight="1">
      <c r="A24" s="10"/>
      <c r="B24" s="11"/>
      <c r="C24" s="12"/>
      <c r="D24" s="13">
        <f t="shared" si="1"/>
        <v>0</v>
      </c>
      <c r="E24" s="13">
        <f t="shared" si="1"/>
        <v>0</v>
      </c>
      <c r="F24" s="14">
        <f t="shared" si="0"/>
        <v>0</v>
      </c>
      <c r="G24" s="12">
        <f t="shared" si="2"/>
        <v>18</v>
      </c>
    </row>
    <row r="25" spans="1:7" ht="66" customHeight="1">
      <c r="A25" s="10"/>
      <c r="B25" s="11"/>
      <c r="C25" s="12"/>
      <c r="D25" s="13">
        <f t="shared" si="1"/>
        <v>0</v>
      </c>
      <c r="E25" s="13">
        <f t="shared" si="1"/>
        <v>0</v>
      </c>
      <c r="F25" s="14">
        <f t="shared" si="0"/>
        <v>0</v>
      </c>
      <c r="G25" s="12">
        <f t="shared" si="2"/>
        <v>19</v>
      </c>
    </row>
    <row r="26" spans="1:7" ht="66" customHeight="1">
      <c r="A26" s="10"/>
      <c r="B26" s="11"/>
      <c r="C26" s="12"/>
      <c r="D26" s="13">
        <f t="shared" si="1"/>
        <v>0</v>
      </c>
      <c r="E26" s="13">
        <f t="shared" si="1"/>
        <v>0</v>
      </c>
      <c r="F26" s="14">
        <f t="shared" si="0"/>
        <v>0</v>
      </c>
      <c r="G26" s="12">
        <f t="shared" si="2"/>
        <v>20</v>
      </c>
    </row>
    <row r="27" spans="1:7" ht="66" customHeight="1">
      <c r="A27" s="10"/>
      <c r="B27" s="11"/>
      <c r="C27" s="12"/>
      <c r="D27" s="13">
        <f t="shared" si="1"/>
        <v>0</v>
      </c>
      <c r="E27" s="13">
        <f t="shared" si="1"/>
        <v>0</v>
      </c>
      <c r="F27" s="14">
        <f t="shared" si="0"/>
        <v>0</v>
      </c>
      <c r="G27" s="12">
        <f t="shared" si="2"/>
        <v>21</v>
      </c>
    </row>
    <row r="28" spans="1:7" ht="66" customHeight="1">
      <c r="A28" s="10"/>
      <c r="B28" s="11"/>
      <c r="C28" s="12"/>
      <c r="D28" s="13">
        <f t="shared" si="1"/>
        <v>0</v>
      </c>
      <c r="E28" s="13">
        <f t="shared" si="1"/>
        <v>0</v>
      </c>
      <c r="F28" s="14">
        <f t="shared" si="0"/>
        <v>0</v>
      </c>
      <c r="G28" s="12">
        <f t="shared" si="2"/>
        <v>22</v>
      </c>
    </row>
    <row r="29" spans="1:7" ht="66" customHeight="1">
      <c r="A29" s="10"/>
      <c r="B29" s="11"/>
      <c r="C29" s="12"/>
      <c r="D29" s="13">
        <f t="shared" si="1"/>
        <v>0</v>
      </c>
      <c r="E29" s="13">
        <f t="shared" si="1"/>
        <v>0</v>
      </c>
      <c r="F29" s="14">
        <f t="shared" si="0"/>
        <v>0</v>
      </c>
      <c r="G29" s="12">
        <f t="shared" si="2"/>
        <v>23</v>
      </c>
    </row>
    <row r="30" spans="1:7" ht="66" customHeight="1">
      <c r="A30" s="10"/>
      <c r="B30" s="11"/>
      <c r="C30" s="12"/>
      <c r="D30" s="13">
        <f t="shared" si="1"/>
        <v>0</v>
      </c>
      <c r="E30" s="13">
        <f t="shared" si="1"/>
        <v>0</v>
      </c>
      <c r="F30" s="14">
        <f t="shared" si="0"/>
        <v>0</v>
      </c>
      <c r="G30" s="12">
        <f t="shared" si="2"/>
        <v>24</v>
      </c>
    </row>
    <row r="31" spans="1:7" ht="66" customHeight="1">
      <c r="A31" s="10"/>
      <c r="B31" s="11"/>
      <c r="C31" s="12"/>
      <c r="D31" s="13">
        <f t="shared" si="1"/>
        <v>0</v>
      </c>
      <c r="E31" s="13">
        <f t="shared" si="1"/>
        <v>0</v>
      </c>
      <c r="F31" s="14">
        <f t="shared" si="0"/>
        <v>0</v>
      </c>
      <c r="G31" s="12">
        <f t="shared" si="2"/>
        <v>25</v>
      </c>
    </row>
    <row r="32" spans="1:7" ht="66" customHeight="1">
      <c r="A32" s="10"/>
      <c r="B32" s="11"/>
      <c r="C32" s="12"/>
      <c r="D32" s="13">
        <f t="shared" si="1"/>
        <v>0</v>
      </c>
      <c r="E32" s="13">
        <f t="shared" si="1"/>
        <v>0</v>
      </c>
      <c r="F32" s="14">
        <f t="shared" si="0"/>
        <v>0</v>
      </c>
      <c r="G32" s="12">
        <f t="shared" si="2"/>
        <v>26</v>
      </c>
    </row>
    <row r="33" spans="1:7" ht="66" customHeight="1">
      <c r="A33" s="10"/>
      <c r="B33" s="11"/>
      <c r="C33" s="12"/>
      <c r="D33" s="13">
        <f t="shared" si="1"/>
        <v>0</v>
      </c>
      <c r="E33" s="13">
        <f t="shared" si="1"/>
        <v>0</v>
      </c>
      <c r="F33" s="14">
        <f t="shared" si="0"/>
        <v>0</v>
      </c>
      <c r="G33" s="12">
        <f t="shared" si="2"/>
        <v>27</v>
      </c>
    </row>
    <row r="34" spans="1:7" ht="66" customHeight="1">
      <c r="A34" s="10"/>
      <c r="B34" s="11"/>
      <c r="C34" s="12"/>
      <c r="D34" s="13">
        <f t="shared" si="1"/>
        <v>0</v>
      </c>
      <c r="E34" s="13">
        <f t="shared" si="1"/>
        <v>0</v>
      </c>
      <c r="F34" s="14">
        <f t="shared" si="0"/>
        <v>0</v>
      </c>
      <c r="G34" s="12">
        <f t="shared" si="2"/>
        <v>28</v>
      </c>
    </row>
    <row r="35" spans="1:7" ht="66" customHeight="1">
      <c r="A35" s="10"/>
      <c r="B35" s="11"/>
      <c r="C35" s="12"/>
      <c r="D35" s="13">
        <f t="shared" si="1"/>
        <v>0</v>
      </c>
      <c r="E35" s="13">
        <f t="shared" si="1"/>
        <v>0</v>
      </c>
      <c r="F35" s="14">
        <f t="shared" si="0"/>
        <v>0</v>
      </c>
      <c r="G35" s="12">
        <f t="shared" si="2"/>
        <v>29</v>
      </c>
    </row>
    <row r="36" spans="1:7" ht="66" customHeight="1">
      <c r="A36" s="10"/>
      <c r="B36" s="11"/>
      <c r="C36" s="12"/>
      <c r="D36" s="13">
        <f t="shared" si="1"/>
        <v>0</v>
      </c>
      <c r="E36" s="13">
        <f t="shared" si="1"/>
        <v>0</v>
      </c>
      <c r="F36" s="14">
        <f t="shared" si="0"/>
        <v>0</v>
      </c>
      <c r="G36" s="12">
        <f t="shared" si="2"/>
        <v>30</v>
      </c>
    </row>
    <row r="37" spans="1:7" ht="66" customHeight="1">
      <c r="A37" s="10"/>
      <c r="B37" s="11"/>
      <c r="C37" s="12"/>
      <c r="D37" s="13">
        <f t="shared" si="1"/>
        <v>0</v>
      </c>
      <c r="E37" s="13">
        <f t="shared" si="1"/>
        <v>0</v>
      </c>
      <c r="F37" s="14">
        <f t="shared" si="0"/>
        <v>0</v>
      </c>
      <c r="G37" s="12">
        <f t="shared" si="2"/>
        <v>31</v>
      </c>
    </row>
    <row r="38" spans="1:7" ht="66" customHeight="1">
      <c r="A38" s="10"/>
      <c r="B38" s="11"/>
      <c r="C38" s="12"/>
      <c r="D38" s="13">
        <f t="shared" si="1"/>
        <v>0</v>
      </c>
      <c r="E38" s="13">
        <f t="shared" si="1"/>
        <v>0</v>
      </c>
      <c r="F38" s="14">
        <f t="shared" si="0"/>
        <v>0</v>
      </c>
      <c r="G38" s="12">
        <f t="shared" si="2"/>
        <v>32</v>
      </c>
    </row>
    <row r="39" spans="1:7" ht="66" customHeight="1">
      <c r="A39" s="10"/>
      <c r="B39" s="11"/>
      <c r="C39" s="12"/>
      <c r="D39" s="13">
        <f t="shared" si="1"/>
        <v>0</v>
      </c>
      <c r="E39" s="13">
        <f t="shared" si="1"/>
        <v>0</v>
      </c>
      <c r="F39" s="14">
        <f aca="true" t="shared" si="3" ref="F39:F56">E39-D39</f>
        <v>0</v>
      </c>
      <c r="G39" s="12">
        <f t="shared" si="2"/>
        <v>33</v>
      </c>
    </row>
    <row r="40" spans="1:7" ht="66" customHeight="1">
      <c r="A40" s="10"/>
      <c r="B40" s="11"/>
      <c r="C40" s="12"/>
      <c r="D40" s="13">
        <f aca="true" t="shared" si="4" ref="D40:E56">TIME(0,0,0)</f>
        <v>0</v>
      </c>
      <c r="E40" s="13">
        <f t="shared" si="4"/>
        <v>0</v>
      </c>
      <c r="F40" s="14">
        <f t="shared" si="3"/>
        <v>0</v>
      </c>
      <c r="G40" s="12">
        <f aca="true" t="shared" si="5" ref="G40:G56">SUM(G39)+1</f>
        <v>34</v>
      </c>
    </row>
    <row r="41" spans="1:7" ht="66" customHeight="1">
      <c r="A41" s="10"/>
      <c r="B41" s="11"/>
      <c r="C41" s="12"/>
      <c r="D41" s="13">
        <f t="shared" si="4"/>
        <v>0</v>
      </c>
      <c r="E41" s="13">
        <f t="shared" si="4"/>
        <v>0</v>
      </c>
      <c r="F41" s="14">
        <f t="shared" si="3"/>
        <v>0</v>
      </c>
      <c r="G41" s="12">
        <f t="shared" si="5"/>
        <v>35</v>
      </c>
    </row>
    <row r="42" spans="1:7" ht="66" customHeight="1">
      <c r="A42" s="10"/>
      <c r="B42" s="11"/>
      <c r="C42" s="12"/>
      <c r="D42" s="13">
        <f t="shared" si="4"/>
        <v>0</v>
      </c>
      <c r="E42" s="13">
        <f t="shared" si="4"/>
        <v>0</v>
      </c>
      <c r="F42" s="14">
        <f t="shared" si="3"/>
        <v>0</v>
      </c>
      <c r="G42" s="12">
        <f t="shared" si="5"/>
        <v>36</v>
      </c>
    </row>
    <row r="43" spans="1:7" ht="66" customHeight="1">
      <c r="A43" s="10"/>
      <c r="B43" s="11"/>
      <c r="C43" s="12"/>
      <c r="D43" s="13">
        <f t="shared" si="4"/>
        <v>0</v>
      </c>
      <c r="E43" s="13">
        <f t="shared" si="4"/>
        <v>0</v>
      </c>
      <c r="F43" s="14">
        <f t="shared" si="3"/>
        <v>0</v>
      </c>
      <c r="G43" s="12">
        <f t="shared" si="5"/>
        <v>37</v>
      </c>
    </row>
    <row r="44" spans="1:7" ht="66" customHeight="1">
      <c r="A44" s="10"/>
      <c r="B44" s="11"/>
      <c r="C44" s="12"/>
      <c r="D44" s="13">
        <f t="shared" si="4"/>
        <v>0</v>
      </c>
      <c r="E44" s="13">
        <f t="shared" si="4"/>
        <v>0</v>
      </c>
      <c r="F44" s="14">
        <f t="shared" si="3"/>
        <v>0</v>
      </c>
      <c r="G44" s="12">
        <f t="shared" si="5"/>
        <v>38</v>
      </c>
    </row>
    <row r="45" spans="1:7" ht="66" customHeight="1">
      <c r="A45" s="10"/>
      <c r="B45" s="11"/>
      <c r="C45" s="12"/>
      <c r="D45" s="13">
        <f t="shared" si="4"/>
        <v>0</v>
      </c>
      <c r="E45" s="13">
        <f t="shared" si="4"/>
        <v>0</v>
      </c>
      <c r="F45" s="14">
        <f t="shared" si="3"/>
        <v>0</v>
      </c>
      <c r="G45" s="12">
        <f t="shared" si="5"/>
        <v>39</v>
      </c>
    </row>
    <row r="46" spans="1:7" ht="66" customHeight="1">
      <c r="A46" s="10"/>
      <c r="B46" s="11"/>
      <c r="C46" s="12"/>
      <c r="D46" s="13">
        <f t="shared" si="4"/>
        <v>0</v>
      </c>
      <c r="E46" s="13">
        <f t="shared" si="4"/>
        <v>0</v>
      </c>
      <c r="F46" s="14">
        <f t="shared" si="3"/>
        <v>0</v>
      </c>
      <c r="G46" s="12">
        <f t="shared" si="5"/>
        <v>40</v>
      </c>
    </row>
    <row r="47" spans="1:7" ht="66" customHeight="1">
      <c r="A47" s="10"/>
      <c r="B47" s="11"/>
      <c r="C47" s="12"/>
      <c r="D47" s="13">
        <f t="shared" si="4"/>
        <v>0</v>
      </c>
      <c r="E47" s="13">
        <f t="shared" si="4"/>
        <v>0</v>
      </c>
      <c r="F47" s="14">
        <f t="shared" si="3"/>
        <v>0</v>
      </c>
      <c r="G47" s="12">
        <f t="shared" si="5"/>
        <v>41</v>
      </c>
    </row>
    <row r="48" spans="1:7" ht="66" customHeight="1">
      <c r="A48" s="10"/>
      <c r="B48" s="11"/>
      <c r="C48" s="12"/>
      <c r="D48" s="13">
        <f t="shared" si="4"/>
        <v>0</v>
      </c>
      <c r="E48" s="13">
        <f t="shared" si="4"/>
        <v>0</v>
      </c>
      <c r="F48" s="14">
        <f t="shared" si="3"/>
        <v>0</v>
      </c>
      <c r="G48" s="12">
        <f t="shared" si="5"/>
        <v>42</v>
      </c>
    </row>
    <row r="49" spans="1:7" ht="66" customHeight="1">
      <c r="A49" s="10"/>
      <c r="B49" s="11"/>
      <c r="C49" s="12"/>
      <c r="D49" s="13">
        <f t="shared" si="4"/>
        <v>0</v>
      </c>
      <c r="E49" s="13">
        <f t="shared" si="4"/>
        <v>0</v>
      </c>
      <c r="F49" s="14">
        <f t="shared" si="3"/>
        <v>0</v>
      </c>
      <c r="G49" s="12">
        <f t="shared" si="5"/>
        <v>43</v>
      </c>
    </row>
    <row r="50" spans="1:7" ht="66" customHeight="1">
      <c r="A50" s="10"/>
      <c r="B50" s="11"/>
      <c r="C50" s="12"/>
      <c r="D50" s="13">
        <f t="shared" si="4"/>
        <v>0</v>
      </c>
      <c r="E50" s="13">
        <f t="shared" si="4"/>
        <v>0</v>
      </c>
      <c r="F50" s="14">
        <f t="shared" si="3"/>
        <v>0</v>
      </c>
      <c r="G50" s="12">
        <f t="shared" si="5"/>
        <v>44</v>
      </c>
    </row>
    <row r="51" spans="1:7" ht="66" customHeight="1">
      <c r="A51" s="10"/>
      <c r="B51" s="11"/>
      <c r="C51" s="12"/>
      <c r="D51" s="13">
        <f t="shared" si="4"/>
        <v>0</v>
      </c>
      <c r="E51" s="13">
        <f t="shared" si="4"/>
        <v>0</v>
      </c>
      <c r="F51" s="14">
        <f t="shared" si="3"/>
        <v>0</v>
      </c>
      <c r="G51" s="12">
        <f t="shared" si="5"/>
        <v>45</v>
      </c>
    </row>
    <row r="52" spans="1:7" ht="66" customHeight="1">
      <c r="A52" s="10"/>
      <c r="B52" s="11"/>
      <c r="C52" s="12"/>
      <c r="D52" s="13">
        <f t="shared" si="4"/>
        <v>0</v>
      </c>
      <c r="E52" s="13">
        <f t="shared" si="4"/>
        <v>0</v>
      </c>
      <c r="F52" s="14">
        <f t="shared" si="3"/>
        <v>0</v>
      </c>
      <c r="G52" s="12">
        <f t="shared" si="5"/>
        <v>46</v>
      </c>
    </row>
    <row r="53" spans="1:7" ht="66" customHeight="1">
      <c r="A53" s="10"/>
      <c r="B53" s="11"/>
      <c r="C53" s="12"/>
      <c r="D53" s="13">
        <f t="shared" si="4"/>
        <v>0</v>
      </c>
      <c r="E53" s="13">
        <f t="shared" si="4"/>
        <v>0</v>
      </c>
      <c r="F53" s="14">
        <f t="shared" si="3"/>
        <v>0</v>
      </c>
      <c r="G53" s="12">
        <f t="shared" si="5"/>
        <v>47</v>
      </c>
    </row>
    <row r="54" spans="1:7" ht="66" customHeight="1">
      <c r="A54" s="10"/>
      <c r="B54" s="11"/>
      <c r="C54" s="12"/>
      <c r="D54" s="13">
        <f t="shared" si="4"/>
        <v>0</v>
      </c>
      <c r="E54" s="13">
        <f t="shared" si="4"/>
        <v>0</v>
      </c>
      <c r="F54" s="14">
        <f t="shared" si="3"/>
        <v>0</v>
      </c>
      <c r="G54" s="12">
        <f t="shared" si="5"/>
        <v>48</v>
      </c>
    </row>
    <row r="55" spans="1:7" ht="66" customHeight="1">
      <c r="A55" s="10"/>
      <c r="B55" s="11"/>
      <c r="C55" s="12"/>
      <c r="D55" s="13">
        <f t="shared" si="4"/>
        <v>0</v>
      </c>
      <c r="E55" s="13">
        <f t="shared" si="4"/>
        <v>0</v>
      </c>
      <c r="F55" s="14">
        <f t="shared" si="3"/>
        <v>0</v>
      </c>
      <c r="G55" s="12">
        <f t="shared" si="5"/>
        <v>49</v>
      </c>
    </row>
    <row r="56" spans="1:7" ht="66" customHeight="1">
      <c r="A56" s="10"/>
      <c r="B56" s="11"/>
      <c r="C56" s="12"/>
      <c r="D56" s="13">
        <f t="shared" si="4"/>
        <v>0</v>
      </c>
      <c r="E56" s="13">
        <f t="shared" si="4"/>
        <v>0</v>
      </c>
      <c r="F56" s="14">
        <f t="shared" si="3"/>
        <v>0</v>
      </c>
      <c r="G56" s="12">
        <f t="shared" si="5"/>
        <v>50</v>
      </c>
    </row>
    <row r="57" ht="66" customHeight="1"/>
    <row r="58" ht="66" customHeight="1"/>
    <row r="59" ht="66" customHeight="1"/>
    <row r="60" ht="66" customHeight="1"/>
    <row r="61" ht="66" customHeight="1"/>
    <row r="62" ht="66" customHeight="1"/>
    <row r="63" ht="66" customHeight="1"/>
    <row r="64" ht="66" customHeight="1"/>
    <row r="65" ht="66" customHeight="1"/>
    <row r="66" ht="66" customHeight="1"/>
    <row r="67" ht="66" customHeight="1"/>
    <row r="68" ht="66" customHeight="1"/>
    <row r="69" ht="66" customHeight="1"/>
    <row r="70" ht="66" customHeight="1"/>
    <row r="71" ht="66" customHeight="1"/>
    <row r="72" ht="66" customHeight="1"/>
    <row r="73" ht="66" customHeight="1"/>
    <row r="74" ht="66" customHeight="1"/>
    <row r="75" ht="66" customHeight="1"/>
    <row r="76" ht="66" customHeight="1"/>
    <row r="77" ht="66" customHeight="1"/>
    <row r="78" ht="66" customHeight="1"/>
    <row r="79" ht="66" customHeight="1"/>
    <row r="80" ht="66" customHeight="1"/>
    <row r="81" ht="66" customHeight="1"/>
    <row r="82" ht="66" customHeight="1"/>
    <row r="83" ht="66" customHeight="1"/>
    <row r="84" ht="66" customHeight="1"/>
    <row r="85" ht="66" customHeight="1"/>
    <row r="86" ht="66" customHeight="1"/>
    <row r="87" ht="66" customHeight="1"/>
    <row r="88" ht="66" customHeight="1"/>
    <row r="89" ht="66" customHeight="1"/>
    <row r="90" ht="66" customHeight="1"/>
    <row r="91" ht="66" customHeight="1"/>
    <row r="92" ht="66" customHeight="1"/>
    <row r="93" ht="66" customHeight="1"/>
    <row r="94" ht="66" customHeight="1"/>
    <row r="95" ht="66" customHeight="1"/>
    <row r="96" ht="66" customHeight="1"/>
    <row r="97" ht="66" customHeight="1"/>
    <row r="98" ht="66" customHeight="1"/>
    <row r="99" ht="66" customHeight="1"/>
    <row r="100" ht="66" customHeight="1"/>
  </sheetData>
  <sheetProtection/>
  <mergeCells count="3">
    <mergeCell ref="A1:G1"/>
    <mergeCell ref="A3:B3"/>
    <mergeCell ref="C3:G3"/>
  </mergeCells>
  <printOptions/>
  <pageMargins left="0.7479166666666667" right="0.7479166666666667" top="0.9840277777777778" bottom="0.9840277777777778" header="0.5118055555555556" footer="0.49236111111111114"/>
  <pageSetup horizontalDpi="300" verticalDpi="300" orientation="landscape" paperSize="9" r:id="rId1"/>
  <headerFooter alignWithMargins="0">
    <oddFooter>&amp;CStránka &amp;P&amp;R&amp;A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U56"/>
  <sheetViews>
    <sheetView zoomScalePageLayoutView="0" workbookViewId="0" topLeftCell="A9">
      <selection activeCell="I12" sqref="I12"/>
    </sheetView>
  </sheetViews>
  <sheetFormatPr defaultColWidth="9.140625" defaultRowHeight="12.75"/>
  <cols>
    <col min="1" max="1" width="11.28125" style="0" customWidth="1"/>
    <col min="2" max="2" width="71.421875" style="0" customWidth="1"/>
    <col min="3" max="3" width="0" style="0" hidden="1" customWidth="1"/>
    <col min="4" max="4" width="14.28125" style="0" customWidth="1"/>
    <col min="5" max="5" width="14.140625" style="0" customWidth="1"/>
    <col min="6" max="6" width="0" style="0" hidden="1" customWidth="1"/>
    <col min="7" max="7" width="10.7109375" style="0" customWidth="1"/>
  </cols>
  <sheetData>
    <row r="1" spans="1:255" s="1" customFormat="1" ht="18" customHeight="1">
      <c r="A1" s="27" t="s">
        <v>16</v>
      </c>
      <c r="B1" s="27"/>
      <c r="C1" s="27"/>
      <c r="D1" s="27"/>
      <c r="E1" s="27"/>
      <c r="F1" s="27"/>
      <c r="G1" s="27"/>
      <c r="IQ1"/>
      <c r="IR1"/>
      <c r="IS1"/>
      <c r="IT1"/>
      <c r="IU1"/>
    </row>
    <row r="2" spans="1:255" s="1" customFormat="1" ht="18" customHeight="1">
      <c r="A2" s="2"/>
      <c r="B2" s="2"/>
      <c r="C2" s="2"/>
      <c r="D2" s="2"/>
      <c r="E2" s="2"/>
      <c r="F2" s="2"/>
      <c r="G2" s="2"/>
      <c r="IQ2"/>
      <c r="IR2"/>
      <c r="IS2"/>
      <c r="IT2"/>
      <c r="IU2"/>
    </row>
    <row r="3" spans="1:255" s="1" customFormat="1" ht="18" customHeight="1">
      <c r="A3" s="28" t="s">
        <v>25</v>
      </c>
      <c r="B3" s="28"/>
      <c r="C3" s="28" t="s">
        <v>19</v>
      </c>
      <c r="D3" s="28"/>
      <c r="E3" s="28"/>
      <c r="F3" s="28"/>
      <c r="G3" s="28"/>
      <c r="IQ3"/>
      <c r="IR3"/>
      <c r="IS3"/>
      <c r="IT3"/>
      <c r="IU3"/>
    </row>
    <row r="4" spans="1:255" s="1" customFormat="1" ht="18" customHeight="1">
      <c r="A4" s="2" t="s">
        <v>22</v>
      </c>
      <c r="B4" s="3"/>
      <c r="C4" s="2"/>
      <c r="D4" s="2"/>
      <c r="E4" s="2"/>
      <c r="F4" s="17"/>
      <c r="G4" s="17"/>
      <c r="IQ4"/>
      <c r="IR4"/>
      <c r="IS4"/>
      <c r="IT4"/>
      <c r="IU4"/>
    </row>
    <row r="6" spans="1:14" ht="33" customHeight="1">
      <c r="A6" s="5" t="s">
        <v>2</v>
      </c>
      <c r="B6" s="6" t="s">
        <v>3</v>
      </c>
      <c r="C6" s="6" t="s">
        <v>4</v>
      </c>
      <c r="D6" s="7" t="s">
        <v>5</v>
      </c>
      <c r="E6" s="7" t="s">
        <v>6</v>
      </c>
      <c r="F6" s="8" t="s">
        <v>7</v>
      </c>
      <c r="G6" s="9" t="s">
        <v>8</v>
      </c>
      <c r="I6" s="15"/>
      <c r="J6" s="15"/>
      <c r="K6" s="15"/>
      <c r="L6" s="15"/>
      <c r="M6" s="15"/>
      <c r="N6" s="15"/>
    </row>
    <row r="7" spans="1:14" ht="66" customHeight="1">
      <c r="A7" s="19" t="s">
        <v>70</v>
      </c>
      <c r="B7" s="20" t="s">
        <v>47</v>
      </c>
      <c r="C7" s="12"/>
      <c r="D7" s="13">
        <f>TIME(0,0,0)</f>
        <v>0</v>
      </c>
      <c r="E7" s="13">
        <f>TIME(0,13,45)</f>
        <v>0.00954861111111111</v>
      </c>
      <c r="F7" s="14">
        <f aca="true" t="shared" si="0" ref="F7:F38">E7-D7</f>
        <v>0.00954861111111111</v>
      </c>
      <c r="G7" s="12">
        <v>1</v>
      </c>
      <c r="I7" s="15"/>
      <c r="J7" s="15"/>
      <c r="K7" s="15"/>
      <c r="L7" s="15"/>
      <c r="M7" s="15"/>
      <c r="N7" s="15"/>
    </row>
    <row r="8" spans="1:14" ht="66" customHeight="1">
      <c r="A8" s="19" t="s">
        <v>71</v>
      </c>
      <c r="B8" s="20" t="s">
        <v>48</v>
      </c>
      <c r="C8" s="12"/>
      <c r="D8" s="13">
        <f aca="true" t="shared" si="1" ref="D8:E39">TIME(0,0,0)</f>
        <v>0</v>
      </c>
      <c r="E8" s="13">
        <f>TIME(0,16,16)</f>
        <v>0.011296296296296296</v>
      </c>
      <c r="F8" s="14">
        <f t="shared" si="0"/>
        <v>0.011296296296296296</v>
      </c>
      <c r="G8" s="12">
        <f aca="true" t="shared" si="2" ref="G8:G39">SUM(G7)+1</f>
        <v>2</v>
      </c>
      <c r="I8" s="15"/>
      <c r="J8" s="15"/>
      <c r="K8" s="15"/>
      <c r="L8" s="15"/>
      <c r="M8" s="15"/>
      <c r="N8" s="15"/>
    </row>
    <row r="9" spans="1:14" ht="66" customHeight="1">
      <c r="A9" s="19" t="s">
        <v>72</v>
      </c>
      <c r="B9" s="20" t="s">
        <v>49</v>
      </c>
      <c r="C9" s="12"/>
      <c r="D9" s="13">
        <f t="shared" si="1"/>
        <v>0</v>
      </c>
      <c r="E9" s="13">
        <f>TIME(0,15,52)</f>
        <v>0.011018518518518518</v>
      </c>
      <c r="F9" s="14">
        <f t="shared" si="0"/>
        <v>0.011018518518518518</v>
      </c>
      <c r="G9" s="12">
        <f t="shared" si="2"/>
        <v>3</v>
      </c>
      <c r="I9" s="15"/>
      <c r="J9" s="15"/>
      <c r="K9" s="15"/>
      <c r="L9" s="15"/>
      <c r="M9" s="15"/>
      <c r="N9" s="15"/>
    </row>
    <row r="10" spans="1:14" ht="66" customHeight="1">
      <c r="A10" s="10" t="s">
        <v>73</v>
      </c>
      <c r="B10" s="11" t="s">
        <v>51</v>
      </c>
      <c r="C10" s="12"/>
      <c r="D10" s="13">
        <f t="shared" si="1"/>
        <v>0</v>
      </c>
      <c r="E10" s="13">
        <f>TIME(0,15,27)</f>
        <v>0.010729166666666666</v>
      </c>
      <c r="F10" s="14">
        <f t="shared" si="0"/>
        <v>0.010729166666666666</v>
      </c>
      <c r="G10" s="12">
        <f t="shared" si="2"/>
        <v>4</v>
      </c>
      <c r="I10" s="15"/>
      <c r="J10" s="15"/>
      <c r="K10" s="15"/>
      <c r="L10" s="15"/>
      <c r="M10" s="15"/>
      <c r="N10" s="15"/>
    </row>
    <row r="11" spans="1:14" ht="66" customHeight="1">
      <c r="A11" s="10" t="s">
        <v>74</v>
      </c>
      <c r="B11" s="11" t="s">
        <v>77</v>
      </c>
      <c r="C11" s="12"/>
      <c r="D11" s="13">
        <f t="shared" si="1"/>
        <v>0</v>
      </c>
      <c r="E11" s="13">
        <f>TIME(0,16,0)</f>
        <v>0.011111111111111112</v>
      </c>
      <c r="F11" s="14">
        <f t="shared" si="0"/>
        <v>0.011111111111111112</v>
      </c>
      <c r="G11" s="12">
        <f t="shared" si="2"/>
        <v>5</v>
      </c>
      <c r="I11" s="15"/>
      <c r="J11" s="15"/>
      <c r="K11" s="15"/>
      <c r="L11" s="15"/>
      <c r="M11" s="15"/>
      <c r="N11" s="15"/>
    </row>
    <row r="12" spans="1:14" ht="66" customHeight="1">
      <c r="A12" s="10" t="s">
        <v>76</v>
      </c>
      <c r="B12" s="11" t="s">
        <v>52</v>
      </c>
      <c r="C12" s="12"/>
      <c r="D12" s="13">
        <f t="shared" si="1"/>
        <v>0</v>
      </c>
      <c r="E12" s="13">
        <f>TIME(0,14,19)</f>
        <v>0.009942129629629629</v>
      </c>
      <c r="F12" s="14">
        <f t="shared" si="0"/>
        <v>0.009942129629629629</v>
      </c>
      <c r="G12" s="12">
        <f t="shared" si="2"/>
        <v>6</v>
      </c>
      <c r="I12" s="15"/>
      <c r="J12" s="15"/>
      <c r="K12" s="15"/>
      <c r="L12" s="15"/>
      <c r="M12" s="15"/>
      <c r="N12" s="15"/>
    </row>
    <row r="13" spans="1:14" ht="66" customHeight="1">
      <c r="A13" s="10" t="s">
        <v>75</v>
      </c>
      <c r="B13" s="11" t="s">
        <v>53</v>
      </c>
      <c r="C13" s="12"/>
      <c r="D13" s="13">
        <f t="shared" si="1"/>
        <v>0</v>
      </c>
      <c r="E13" s="13">
        <f>TIME(0,14,56)</f>
        <v>0.01037037037037037</v>
      </c>
      <c r="F13" s="14">
        <f t="shared" si="0"/>
        <v>0.01037037037037037</v>
      </c>
      <c r="G13" s="12">
        <f t="shared" si="2"/>
        <v>7</v>
      </c>
      <c r="I13" s="15"/>
      <c r="J13" s="15"/>
      <c r="K13" s="15"/>
      <c r="L13" s="15"/>
      <c r="M13" s="15"/>
      <c r="N13" s="15"/>
    </row>
    <row r="14" spans="1:14" ht="66" customHeight="1">
      <c r="A14" s="10"/>
      <c r="B14" s="11"/>
      <c r="C14" s="12"/>
      <c r="D14" s="13"/>
      <c r="E14" s="13"/>
      <c r="F14" s="14">
        <f t="shared" si="0"/>
        <v>0</v>
      </c>
      <c r="G14" s="12">
        <f t="shared" si="2"/>
        <v>8</v>
      </c>
      <c r="I14" s="15"/>
      <c r="J14" s="15"/>
      <c r="K14" s="15"/>
      <c r="L14" s="15"/>
      <c r="M14" s="15"/>
      <c r="N14" s="15"/>
    </row>
    <row r="15" spans="1:7" ht="66" customHeight="1">
      <c r="A15" s="10"/>
      <c r="B15" s="11"/>
      <c r="C15" s="12"/>
      <c r="D15" s="13">
        <f t="shared" si="1"/>
        <v>0</v>
      </c>
      <c r="E15" s="13">
        <f t="shared" si="1"/>
        <v>0</v>
      </c>
      <c r="F15" s="14">
        <f t="shared" si="0"/>
        <v>0</v>
      </c>
      <c r="G15" s="12">
        <f t="shared" si="2"/>
        <v>9</v>
      </c>
    </row>
    <row r="16" spans="1:7" ht="66" customHeight="1">
      <c r="A16" s="10"/>
      <c r="B16" s="11"/>
      <c r="C16" s="12"/>
      <c r="D16" s="13">
        <f t="shared" si="1"/>
        <v>0</v>
      </c>
      <c r="E16" s="13">
        <f t="shared" si="1"/>
        <v>0</v>
      </c>
      <c r="F16" s="14">
        <f t="shared" si="0"/>
        <v>0</v>
      </c>
      <c r="G16" s="12">
        <f t="shared" si="2"/>
        <v>10</v>
      </c>
    </row>
    <row r="17" spans="1:7" ht="66" customHeight="1">
      <c r="A17" s="10"/>
      <c r="B17" s="11"/>
      <c r="C17" s="12"/>
      <c r="D17" s="13">
        <f t="shared" si="1"/>
        <v>0</v>
      </c>
      <c r="E17" s="13">
        <f t="shared" si="1"/>
        <v>0</v>
      </c>
      <c r="F17" s="14">
        <f t="shared" si="0"/>
        <v>0</v>
      </c>
      <c r="G17" s="12">
        <f t="shared" si="2"/>
        <v>11</v>
      </c>
    </row>
    <row r="18" spans="1:7" ht="66" customHeight="1">
      <c r="A18" s="10"/>
      <c r="B18" s="11"/>
      <c r="C18" s="12"/>
      <c r="D18" s="13">
        <f t="shared" si="1"/>
        <v>0</v>
      </c>
      <c r="E18" s="13">
        <f t="shared" si="1"/>
        <v>0</v>
      </c>
      <c r="F18" s="14">
        <f t="shared" si="0"/>
        <v>0</v>
      </c>
      <c r="G18" s="12">
        <f t="shared" si="2"/>
        <v>12</v>
      </c>
    </row>
    <row r="19" spans="1:7" ht="66" customHeight="1">
      <c r="A19" s="10"/>
      <c r="B19" s="11"/>
      <c r="C19" s="12"/>
      <c r="D19" s="13">
        <f t="shared" si="1"/>
        <v>0</v>
      </c>
      <c r="E19" s="13">
        <f t="shared" si="1"/>
        <v>0</v>
      </c>
      <c r="F19" s="14">
        <f t="shared" si="0"/>
        <v>0</v>
      </c>
      <c r="G19" s="12">
        <f t="shared" si="2"/>
        <v>13</v>
      </c>
    </row>
    <row r="20" spans="1:7" ht="66" customHeight="1">
      <c r="A20" s="10"/>
      <c r="B20" s="11"/>
      <c r="C20" s="12"/>
      <c r="D20" s="13">
        <f t="shared" si="1"/>
        <v>0</v>
      </c>
      <c r="E20" s="13">
        <f t="shared" si="1"/>
        <v>0</v>
      </c>
      <c r="F20" s="14">
        <f t="shared" si="0"/>
        <v>0</v>
      </c>
      <c r="G20" s="12">
        <f t="shared" si="2"/>
        <v>14</v>
      </c>
    </row>
    <row r="21" spans="1:7" ht="66" customHeight="1">
      <c r="A21" s="10"/>
      <c r="B21" s="11"/>
      <c r="C21" s="12"/>
      <c r="D21" s="13">
        <f t="shared" si="1"/>
        <v>0</v>
      </c>
      <c r="E21" s="13">
        <f t="shared" si="1"/>
        <v>0</v>
      </c>
      <c r="F21" s="14">
        <f t="shared" si="0"/>
        <v>0</v>
      </c>
      <c r="G21" s="12">
        <f t="shared" si="2"/>
        <v>15</v>
      </c>
    </row>
    <row r="22" spans="1:7" ht="66" customHeight="1">
      <c r="A22" s="10"/>
      <c r="B22" s="11"/>
      <c r="C22" s="12"/>
      <c r="D22" s="13">
        <f t="shared" si="1"/>
        <v>0</v>
      </c>
      <c r="E22" s="13">
        <f t="shared" si="1"/>
        <v>0</v>
      </c>
      <c r="F22" s="14">
        <f t="shared" si="0"/>
        <v>0</v>
      </c>
      <c r="G22" s="12">
        <f t="shared" si="2"/>
        <v>16</v>
      </c>
    </row>
    <row r="23" spans="1:7" ht="66" customHeight="1">
      <c r="A23" s="10"/>
      <c r="B23" s="11"/>
      <c r="C23" s="12"/>
      <c r="D23" s="13">
        <f t="shared" si="1"/>
        <v>0</v>
      </c>
      <c r="E23" s="13">
        <f t="shared" si="1"/>
        <v>0</v>
      </c>
      <c r="F23" s="14">
        <f t="shared" si="0"/>
        <v>0</v>
      </c>
      <c r="G23" s="12">
        <f t="shared" si="2"/>
        <v>17</v>
      </c>
    </row>
    <row r="24" spans="1:7" ht="66" customHeight="1">
      <c r="A24" s="10"/>
      <c r="B24" s="11"/>
      <c r="C24" s="12"/>
      <c r="D24" s="13">
        <f t="shared" si="1"/>
        <v>0</v>
      </c>
      <c r="E24" s="13">
        <f t="shared" si="1"/>
        <v>0</v>
      </c>
      <c r="F24" s="14">
        <f t="shared" si="0"/>
        <v>0</v>
      </c>
      <c r="G24" s="12">
        <f t="shared" si="2"/>
        <v>18</v>
      </c>
    </row>
    <row r="25" spans="1:7" ht="66" customHeight="1">
      <c r="A25" s="10"/>
      <c r="B25" s="11"/>
      <c r="C25" s="12"/>
      <c r="D25" s="13">
        <f t="shared" si="1"/>
        <v>0</v>
      </c>
      <c r="E25" s="13">
        <f t="shared" si="1"/>
        <v>0</v>
      </c>
      <c r="F25" s="14">
        <f t="shared" si="0"/>
        <v>0</v>
      </c>
      <c r="G25" s="12">
        <f t="shared" si="2"/>
        <v>19</v>
      </c>
    </row>
    <row r="26" spans="1:7" ht="66" customHeight="1">
      <c r="A26" s="10"/>
      <c r="B26" s="11"/>
      <c r="C26" s="12"/>
      <c r="D26" s="13">
        <f t="shared" si="1"/>
        <v>0</v>
      </c>
      <c r="E26" s="13">
        <f t="shared" si="1"/>
        <v>0</v>
      </c>
      <c r="F26" s="14">
        <f t="shared" si="0"/>
        <v>0</v>
      </c>
      <c r="G26" s="12">
        <f t="shared" si="2"/>
        <v>20</v>
      </c>
    </row>
    <row r="27" spans="1:7" ht="66" customHeight="1">
      <c r="A27" s="10"/>
      <c r="B27" s="11"/>
      <c r="C27" s="12"/>
      <c r="D27" s="13">
        <f t="shared" si="1"/>
        <v>0</v>
      </c>
      <c r="E27" s="13">
        <f t="shared" si="1"/>
        <v>0</v>
      </c>
      <c r="F27" s="14">
        <f t="shared" si="0"/>
        <v>0</v>
      </c>
      <c r="G27" s="12">
        <f t="shared" si="2"/>
        <v>21</v>
      </c>
    </row>
    <row r="28" spans="1:7" ht="66" customHeight="1">
      <c r="A28" s="10"/>
      <c r="B28" s="11"/>
      <c r="C28" s="12"/>
      <c r="D28" s="13">
        <f t="shared" si="1"/>
        <v>0</v>
      </c>
      <c r="E28" s="13">
        <f t="shared" si="1"/>
        <v>0</v>
      </c>
      <c r="F28" s="14">
        <f t="shared" si="0"/>
        <v>0</v>
      </c>
      <c r="G28" s="12">
        <f t="shared" si="2"/>
        <v>22</v>
      </c>
    </row>
    <row r="29" spans="1:7" ht="66" customHeight="1">
      <c r="A29" s="10"/>
      <c r="B29" s="11"/>
      <c r="C29" s="12"/>
      <c r="D29" s="13">
        <f t="shared" si="1"/>
        <v>0</v>
      </c>
      <c r="E29" s="13">
        <f t="shared" si="1"/>
        <v>0</v>
      </c>
      <c r="F29" s="14">
        <f t="shared" si="0"/>
        <v>0</v>
      </c>
      <c r="G29" s="12">
        <f t="shared" si="2"/>
        <v>23</v>
      </c>
    </row>
    <row r="30" spans="1:7" ht="66" customHeight="1">
      <c r="A30" s="10"/>
      <c r="B30" s="11"/>
      <c r="C30" s="12"/>
      <c r="D30" s="13">
        <f t="shared" si="1"/>
        <v>0</v>
      </c>
      <c r="E30" s="13">
        <f t="shared" si="1"/>
        <v>0</v>
      </c>
      <c r="F30" s="14">
        <f t="shared" si="0"/>
        <v>0</v>
      </c>
      <c r="G30" s="12">
        <f t="shared" si="2"/>
        <v>24</v>
      </c>
    </row>
    <row r="31" spans="1:7" ht="66" customHeight="1">
      <c r="A31" s="10"/>
      <c r="B31" s="11"/>
      <c r="C31" s="12"/>
      <c r="D31" s="13">
        <f t="shared" si="1"/>
        <v>0</v>
      </c>
      <c r="E31" s="13">
        <f t="shared" si="1"/>
        <v>0</v>
      </c>
      <c r="F31" s="14">
        <f t="shared" si="0"/>
        <v>0</v>
      </c>
      <c r="G31" s="12">
        <f t="shared" si="2"/>
        <v>25</v>
      </c>
    </row>
    <row r="32" spans="1:7" ht="66" customHeight="1">
      <c r="A32" s="10"/>
      <c r="B32" s="11"/>
      <c r="C32" s="12"/>
      <c r="D32" s="13">
        <f t="shared" si="1"/>
        <v>0</v>
      </c>
      <c r="E32" s="13">
        <f t="shared" si="1"/>
        <v>0</v>
      </c>
      <c r="F32" s="14">
        <f t="shared" si="0"/>
        <v>0</v>
      </c>
      <c r="G32" s="12">
        <f t="shared" si="2"/>
        <v>26</v>
      </c>
    </row>
    <row r="33" spans="1:7" ht="66" customHeight="1">
      <c r="A33" s="10"/>
      <c r="B33" s="11"/>
      <c r="C33" s="12"/>
      <c r="D33" s="13">
        <f t="shared" si="1"/>
        <v>0</v>
      </c>
      <c r="E33" s="13">
        <f t="shared" si="1"/>
        <v>0</v>
      </c>
      <c r="F33" s="14">
        <f t="shared" si="0"/>
        <v>0</v>
      </c>
      <c r="G33" s="12">
        <f t="shared" si="2"/>
        <v>27</v>
      </c>
    </row>
    <row r="34" spans="1:7" ht="66" customHeight="1">
      <c r="A34" s="10"/>
      <c r="B34" s="11"/>
      <c r="C34" s="12"/>
      <c r="D34" s="13">
        <f t="shared" si="1"/>
        <v>0</v>
      </c>
      <c r="E34" s="13">
        <f t="shared" si="1"/>
        <v>0</v>
      </c>
      <c r="F34" s="14">
        <f t="shared" si="0"/>
        <v>0</v>
      </c>
      <c r="G34" s="12">
        <f t="shared" si="2"/>
        <v>28</v>
      </c>
    </row>
    <row r="35" spans="1:7" ht="66" customHeight="1">
      <c r="A35" s="10"/>
      <c r="B35" s="11"/>
      <c r="C35" s="12"/>
      <c r="D35" s="13">
        <f t="shared" si="1"/>
        <v>0</v>
      </c>
      <c r="E35" s="13">
        <f t="shared" si="1"/>
        <v>0</v>
      </c>
      <c r="F35" s="14">
        <f t="shared" si="0"/>
        <v>0</v>
      </c>
      <c r="G35" s="12">
        <f t="shared" si="2"/>
        <v>29</v>
      </c>
    </row>
    <row r="36" spans="1:7" ht="66" customHeight="1">
      <c r="A36" s="10"/>
      <c r="B36" s="11"/>
      <c r="C36" s="12"/>
      <c r="D36" s="13">
        <f t="shared" si="1"/>
        <v>0</v>
      </c>
      <c r="E36" s="13">
        <f t="shared" si="1"/>
        <v>0</v>
      </c>
      <c r="F36" s="14">
        <f t="shared" si="0"/>
        <v>0</v>
      </c>
      <c r="G36" s="12">
        <f t="shared" si="2"/>
        <v>30</v>
      </c>
    </row>
    <row r="37" spans="1:7" ht="66" customHeight="1">
      <c r="A37" s="10"/>
      <c r="B37" s="11"/>
      <c r="C37" s="12"/>
      <c r="D37" s="13">
        <f t="shared" si="1"/>
        <v>0</v>
      </c>
      <c r="E37" s="13">
        <f t="shared" si="1"/>
        <v>0</v>
      </c>
      <c r="F37" s="14">
        <f t="shared" si="0"/>
        <v>0</v>
      </c>
      <c r="G37" s="12">
        <f t="shared" si="2"/>
        <v>31</v>
      </c>
    </row>
    <row r="38" spans="1:7" ht="66" customHeight="1">
      <c r="A38" s="10"/>
      <c r="B38" s="11"/>
      <c r="C38" s="12"/>
      <c r="D38" s="13">
        <f t="shared" si="1"/>
        <v>0</v>
      </c>
      <c r="E38" s="13">
        <f t="shared" si="1"/>
        <v>0</v>
      </c>
      <c r="F38" s="14">
        <f t="shared" si="0"/>
        <v>0</v>
      </c>
      <c r="G38" s="12">
        <f t="shared" si="2"/>
        <v>32</v>
      </c>
    </row>
    <row r="39" spans="1:7" ht="66" customHeight="1">
      <c r="A39" s="10"/>
      <c r="B39" s="11"/>
      <c r="C39" s="12"/>
      <c r="D39" s="13">
        <f t="shared" si="1"/>
        <v>0</v>
      </c>
      <c r="E39" s="13">
        <f t="shared" si="1"/>
        <v>0</v>
      </c>
      <c r="F39" s="14">
        <f aca="true" t="shared" si="3" ref="F39:F56">E39-D39</f>
        <v>0</v>
      </c>
      <c r="G39" s="12">
        <f t="shared" si="2"/>
        <v>33</v>
      </c>
    </row>
    <row r="40" spans="1:7" ht="66" customHeight="1">
      <c r="A40" s="10"/>
      <c r="B40" s="11"/>
      <c r="C40" s="12"/>
      <c r="D40" s="13">
        <f aca="true" t="shared" si="4" ref="D40:E56">TIME(0,0,0)</f>
        <v>0</v>
      </c>
      <c r="E40" s="13">
        <f t="shared" si="4"/>
        <v>0</v>
      </c>
      <c r="F40" s="14">
        <f t="shared" si="3"/>
        <v>0</v>
      </c>
      <c r="G40" s="12">
        <f aca="true" t="shared" si="5" ref="G40:G56">SUM(G39)+1</f>
        <v>34</v>
      </c>
    </row>
    <row r="41" spans="1:7" ht="66" customHeight="1">
      <c r="A41" s="10"/>
      <c r="B41" s="11"/>
      <c r="C41" s="12"/>
      <c r="D41" s="13">
        <f t="shared" si="4"/>
        <v>0</v>
      </c>
      <c r="E41" s="13">
        <f t="shared" si="4"/>
        <v>0</v>
      </c>
      <c r="F41" s="14">
        <f t="shared" si="3"/>
        <v>0</v>
      </c>
      <c r="G41" s="12">
        <f t="shared" si="5"/>
        <v>35</v>
      </c>
    </row>
    <row r="42" spans="1:7" ht="66" customHeight="1">
      <c r="A42" s="10"/>
      <c r="B42" s="11"/>
      <c r="C42" s="12"/>
      <c r="D42" s="13">
        <f t="shared" si="4"/>
        <v>0</v>
      </c>
      <c r="E42" s="13">
        <f t="shared" si="4"/>
        <v>0</v>
      </c>
      <c r="F42" s="14">
        <f t="shared" si="3"/>
        <v>0</v>
      </c>
      <c r="G42" s="12">
        <f t="shared" si="5"/>
        <v>36</v>
      </c>
    </row>
    <row r="43" spans="1:7" ht="66" customHeight="1">
      <c r="A43" s="10"/>
      <c r="B43" s="11"/>
      <c r="C43" s="12"/>
      <c r="D43" s="13">
        <f t="shared" si="4"/>
        <v>0</v>
      </c>
      <c r="E43" s="13">
        <f t="shared" si="4"/>
        <v>0</v>
      </c>
      <c r="F43" s="14">
        <f t="shared" si="3"/>
        <v>0</v>
      </c>
      <c r="G43" s="12">
        <f t="shared" si="5"/>
        <v>37</v>
      </c>
    </row>
    <row r="44" spans="1:7" ht="66" customHeight="1">
      <c r="A44" s="10"/>
      <c r="B44" s="11"/>
      <c r="C44" s="12"/>
      <c r="D44" s="13">
        <f t="shared" si="4"/>
        <v>0</v>
      </c>
      <c r="E44" s="13">
        <f t="shared" si="4"/>
        <v>0</v>
      </c>
      <c r="F44" s="14">
        <f t="shared" si="3"/>
        <v>0</v>
      </c>
      <c r="G44" s="12">
        <f t="shared" si="5"/>
        <v>38</v>
      </c>
    </row>
    <row r="45" spans="1:7" ht="66" customHeight="1">
      <c r="A45" s="10"/>
      <c r="B45" s="11"/>
      <c r="C45" s="12"/>
      <c r="D45" s="13">
        <f t="shared" si="4"/>
        <v>0</v>
      </c>
      <c r="E45" s="13">
        <f t="shared" si="4"/>
        <v>0</v>
      </c>
      <c r="F45" s="14">
        <f t="shared" si="3"/>
        <v>0</v>
      </c>
      <c r="G45" s="12">
        <f t="shared" si="5"/>
        <v>39</v>
      </c>
    </row>
    <row r="46" spans="1:7" ht="66" customHeight="1">
      <c r="A46" s="10"/>
      <c r="B46" s="11"/>
      <c r="C46" s="12"/>
      <c r="D46" s="13">
        <f t="shared" si="4"/>
        <v>0</v>
      </c>
      <c r="E46" s="13">
        <f t="shared" si="4"/>
        <v>0</v>
      </c>
      <c r="F46" s="14">
        <f t="shared" si="3"/>
        <v>0</v>
      </c>
      <c r="G46" s="12">
        <f t="shared" si="5"/>
        <v>40</v>
      </c>
    </row>
    <row r="47" spans="1:7" ht="66" customHeight="1">
      <c r="A47" s="10"/>
      <c r="B47" s="11"/>
      <c r="C47" s="12"/>
      <c r="D47" s="13">
        <f t="shared" si="4"/>
        <v>0</v>
      </c>
      <c r="E47" s="13">
        <f t="shared" si="4"/>
        <v>0</v>
      </c>
      <c r="F47" s="14">
        <f t="shared" si="3"/>
        <v>0</v>
      </c>
      <c r="G47" s="12">
        <f t="shared" si="5"/>
        <v>41</v>
      </c>
    </row>
    <row r="48" spans="1:7" ht="66" customHeight="1">
      <c r="A48" s="10"/>
      <c r="B48" s="11"/>
      <c r="C48" s="12"/>
      <c r="D48" s="13">
        <f t="shared" si="4"/>
        <v>0</v>
      </c>
      <c r="E48" s="13">
        <f t="shared" si="4"/>
        <v>0</v>
      </c>
      <c r="F48" s="14">
        <f t="shared" si="3"/>
        <v>0</v>
      </c>
      <c r="G48" s="12">
        <f t="shared" si="5"/>
        <v>42</v>
      </c>
    </row>
    <row r="49" spans="1:7" ht="66" customHeight="1">
      <c r="A49" s="10"/>
      <c r="B49" s="11"/>
      <c r="C49" s="12"/>
      <c r="D49" s="13">
        <f t="shared" si="4"/>
        <v>0</v>
      </c>
      <c r="E49" s="13">
        <f t="shared" si="4"/>
        <v>0</v>
      </c>
      <c r="F49" s="14">
        <f t="shared" si="3"/>
        <v>0</v>
      </c>
      <c r="G49" s="12">
        <f t="shared" si="5"/>
        <v>43</v>
      </c>
    </row>
    <row r="50" spans="1:7" ht="66" customHeight="1">
      <c r="A50" s="10"/>
      <c r="B50" s="11"/>
      <c r="C50" s="12"/>
      <c r="D50" s="13">
        <f t="shared" si="4"/>
        <v>0</v>
      </c>
      <c r="E50" s="13">
        <f t="shared" si="4"/>
        <v>0</v>
      </c>
      <c r="F50" s="14">
        <f t="shared" si="3"/>
        <v>0</v>
      </c>
      <c r="G50" s="12">
        <f t="shared" si="5"/>
        <v>44</v>
      </c>
    </row>
    <row r="51" spans="1:7" ht="66" customHeight="1">
      <c r="A51" s="10"/>
      <c r="B51" s="11"/>
      <c r="C51" s="12"/>
      <c r="D51" s="13">
        <f t="shared" si="4"/>
        <v>0</v>
      </c>
      <c r="E51" s="13">
        <f t="shared" si="4"/>
        <v>0</v>
      </c>
      <c r="F51" s="14">
        <f t="shared" si="3"/>
        <v>0</v>
      </c>
      <c r="G51" s="12">
        <f t="shared" si="5"/>
        <v>45</v>
      </c>
    </row>
    <row r="52" spans="1:7" ht="66" customHeight="1">
      <c r="A52" s="10"/>
      <c r="B52" s="11"/>
      <c r="C52" s="12"/>
      <c r="D52" s="13">
        <f t="shared" si="4"/>
        <v>0</v>
      </c>
      <c r="E52" s="13">
        <f t="shared" si="4"/>
        <v>0</v>
      </c>
      <c r="F52" s="14">
        <f t="shared" si="3"/>
        <v>0</v>
      </c>
      <c r="G52" s="12">
        <f t="shared" si="5"/>
        <v>46</v>
      </c>
    </row>
    <row r="53" spans="1:7" ht="66" customHeight="1">
      <c r="A53" s="10"/>
      <c r="B53" s="11"/>
      <c r="C53" s="12"/>
      <c r="D53" s="13">
        <f t="shared" si="4"/>
        <v>0</v>
      </c>
      <c r="E53" s="13">
        <f t="shared" si="4"/>
        <v>0</v>
      </c>
      <c r="F53" s="14">
        <f t="shared" si="3"/>
        <v>0</v>
      </c>
      <c r="G53" s="12">
        <f t="shared" si="5"/>
        <v>47</v>
      </c>
    </row>
    <row r="54" spans="1:7" ht="66" customHeight="1">
      <c r="A54" s="10"/>
      <c r="B54" s="11"/>
      <c r="C54" s="12"/>
      <c r="D54" s="13">
        <f t="shared" si="4"/>
        <v>0</v>
      </c>
      <c r="E54" s="13">
        <f t="shared" si="4"/>
        <v>0</v>
      </c>
      <c r="F54" s="14">
        <f t="shared" si="3"/>
        <v>0</v>
      </c>
      <c r="G54" s="12">
        <f t="shared" si="5"/>
        <v>48</v>
      </c>
    </row>
    <row r="55" spans="1:7" ht="66" customHeight="1">
      <c r="A55" s="10"/>
      <c r="B55" s="11"/>
      <c r="C55" s="12"/>
      <c r="D55" s="13">
        <f t="shared" si="4"/>
        <v>0</v>
      </c>
      <c r="E55" s="13">
        <f t="shared" si="4"/>
        <v>0</v>
      </c>
      <c r="F55" s="14">
        <f t="shared" si="3"/>
        <v>0</v>
      </c>
      <c r="G55" s="12">
        <f t="shared" si="5"/>
        <v>49</v>
      </c>
    </row>
    <row r="56" spans="1:7" ht="66" customHeight="1">
      <c r="A56" s="10"/>
      <c r="B56" s="11"/>
      <c r="C56" s="12"/>
      <c r="D56" s="13">
        <f t="shared" si="4"/>
        <v>0</v>
      </c>
      <c r="E56" s="13">
        <f t="shared" si="4"/>
        <v>0</v>
      </c>
      <c r="F56" s="14">
        <f t="shared" si="3"/>
        <v>0</v>
      </c>
      <c r="G56" s="12">
        <f t="shared" si="5"/>
        <v>50</v>
      </c>
    </row>
    <row r="57" ht="66" customHeight="1"/>
    <row r="58" ht="66" customHeight="1"/>
    <row r="59" ht="66" customHeight="1"/>
    <row r="60" ht="66" customHeight="1"/>
    <row r="61" ht="66" customHeight="1"/>
    <row r="62" ht="66" customHeight="1"/>
    <row r="63" ht="66" customHeight="1"/>
    <row r="64" ht="66" customHeight="1"/>
    <row r="65" ht="66" customHeight="1"/>
    <row r="66" ht="66" customHeight="1"/>
    <row r="67" ht="66" customHeight="1"/>
    <row r="68" ht="66" customHeight="1"/>
    <row r="69" ht="66" customHeight="1"/>
    <row r="70" ht="66" customHeight="1"/>
    <row r="71" ht="66" customHeight="1"/>
    <row r="72" ht="66" customHeight="1"/>
    <row r="73" ht="66" customHeight="1"/>
    <row r="74" ht="66" customHeight="1"/>
    <row r="75" ht="66" customHeight="1"/>
    <row r="76" ht="66" customHeight="1"/>
    <row r="77" ht="66" customHeight="1"/>
    <row r="78" ht="66" customHeight="1"/>
    <row r="79" ht="66" customHeight="1"/>
    <row r="80" ht="66" customHeight="1"/>
    <row r="81" ht="66" customHeight="1"/>
    <row r="82" ht="66" customHeight="1"/>
    <row r="83" ht="66" customHeight="1"/>
    <row r="84" ht="66" customHeight="1"/>
    <row r="85" ht="66" customHeight="1"/>
    <row r="86" ht="66" customHeight="1"/>
    <row r="87" ht="66" customHeight="1"/>
    <row r="88" ht="66" customHeight="1"/>
    <row r="89" ht="66" customHeight="1"/>
    <row r="90" ht="66" customHeight="1"/>
    <row r="91" ht="66" customHeight="1"/>
    <row r="92" ht="66" customHeight="1"/>
    <row r="93" ht="66" customHeight="1"/>
    <row r="94" ht="66" customHeight="1"/>
    <row r="95" ht="66" customHeight="1"/>
    <row r="96" ht="66" customHeight="1"/>
    <row r="97" ht="66" customHeight="1"/>
    <row r="98" ht="66" customHeight="1"/>
    <row r="99" ht="66" customHeight="1"/>
    <row r="100" ht="66" customHeight="1"/>
  </sheetData>
  <sheetProtection/>
  <mergeCells count="3">
    <mergeCell ref="A1:G1"/>
    <mergeCell ref="A3:B3"/>
    <mergeCell ref="C3:G3"/>
  </mergeCells>
  <printOptions/>
  <pageMargins left="0.7479166666666667" right="0.7479166666666667" top="0.9840277777777778" bottom="0.9840277777777778" header="0.5118055555555556" footer="0.49236111111111114"/>
  <pageSetup horizontalDpi="300" verticalDpi="300" orientation="landscape" paperSize="9" r:id="rId1"/>
  <headerFooter alignWithMargins="0">
    <oddFooter>&amp;CStránka &amp;P&amp;R&amp;A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U56"/>
  <sheetViews>
    <sheetView zoomScalePageLayoutView="0" workbookViewId="0" topLeftCell="A1">
      <selection activeCell="C3" sqref="C3:G3"/>
    </sheetView>
  </sheetViews>
  <sheetFormatPr defaultColWidth="9.140625" defaultRowHeight="12.75"/>
  <cols>
    <col min="1" max="1" width="11.28125" style="0" customWidth="1"/>
    <col min="2" max="2" width="71.421875" style="0" customWidth="1"/>
    <col min="3" max="3" width="0" style="0" hidden="1" customWidth="1"/>
    <col min="4" max="5" width="14.28125" style="0" customWidth="1"/>
    <col min="6" max="6" width="0" style="0" hidden="1" customWidth="1"/>
    <col min="7" max="7" width="10.7109375" style="0" customWidth="1"/>
  </cols>
  <sheetData>
    <row r="1" spans="1:255" s="1" customFormat="1" ht="18" customHeight="1">
      <c r="A1" s="27" t="s">
        <v>16</v>
      </c>
      <c r="B1" s="27"/>
      <c r="C1" s="27"/>
      <c r="D1" s="27"/>
      <c r="E1" s="27"/>
      <c r="F1" s="27"/>
      <c r="G1" s="27"/>
      <c r="IQ1"/>
      <c r="IR1"/>
      <c r="IS1"/>
      <c r="IT1"/>
      <c r="IU1"/>
    </row>
    <row r="2" spans="1:255" s="1" customFormat="1" ht="18" customHeight="1">
      <c r="A2" s="2"/>
      <c r="B2" s="2"/>
      <c r="C2" s="2"/>
      <c r="D2" s="2"/>
      <c r="E2" s="2"/>
      <c r="F2" s="2"/>
      <c r="G2" s="2"/>
      <c r="IQ2"/>
      <c r="IR2"/>
      <c r="IS2"/>
      <c r="IT2"/>
      <c r="IU2"/>
    </row>
    <row r="3" spans="1:255" s="1" customFormat="1" ht="18" customHeight="1">
      <c r="A3" s="28" t="s">
        <v>14</v>
      </c>
      <c r="B3" s="28"/>
      <c r="C3" s="28" t="s">
        <v>15</v>
      </c>
      <c r="D3" s="28"/>
      <c r="E3" s="28"/>
      <c r="F3" s="28"/>
      <c r="G3" s="28"/>
      <c r="IQ3"/>
      <c r="IR3"/>
      <c r="IS3"/>
      <c r="IT3"/>
      <c r="IU3"/>
    </row>
    <row r="4" spans="1:255" s="1" customFormat="1" ht="18" customHeight="1">
      <c r="A4" s="2" t="s">
        <v>13</v>
      </c>
      <c r="B4" s="3"/>
      <c r="C4" s="2"/>
      <c r="D4" s="2"/>
      <c r="E4" s="2"/>
      <c r="F4" s="17"/>
      <c r="G4" s="17"/>
      <c r="IQ4"/>
      <c r="IR4"/>
      <c r="IS4"/>
      <c r="IT4"/>
      <c r="IU4"/>
    </row>
    <row r="6" spans="1:15" ht="33" customHeight="1">
      <c r="A6" s="5" t="s">
        <v>2</v>
      </c>
      <c r="B6" s="6" t="s">
        <v>3</v>
      </c>
      <c r="C6" s="6" t="s">
        <v>4</v>
      </c>
      <c r="D6" s="7" t="s">
        <v>5</v>
      </c>
      <c r="E6" s="7" t="s">
        <v>6</v>
      </c>
      <c r="F6" s="8" t="s">
        <v>7</v>
      </c>
      <c r="G6" s="9" t="s">
        <v>8</v>
      </c>
      <c r="I6" s="15"/>
      <c r="J6" s="15"/>
      <c r="K6" s="15"/>
      <c r="L6" s="15"/>
      <c r="M6" s="15"/>
      <c r="N6" s="15"/>
      <c r="O6" s="15"/>
    </row>
    <row r="7" spans="1:15" ht="66" customHeight="1">
      <c r="A7" s="16">
        <v>130</v>
      </c>
      <c r="B7" s="18"/>
      <c r="C7" s="12"/>
      <c r="D7" s="13">
        <f>TIME(0,0,0)</f>
        <v>0</v>
      </c>
      <c r="E7" s="13">
        <f>TIME(0,0,0)</f>
        <v>0</v>
      </c>
      <c r="F7" s="14">
        <f aca="true" t="shared" si="0" ref="F7:F38">E7-D7</f>
        <v>0</v>
      </c>
      <c r="G7" s="12">
        <v>1</v>
      </c>
      <c r="I7" s="15"/>
      <c r="J7" s="15"/>
      <c r="K7" s="15"/>
      <c r="L7" s="15"/>
      <c r="M7" s="15"/>
      <c r="N7" s="15"/>
      <c r="O7" s="15"/>
    </row>
    <row r="8" spans="1:15" ht="66" customHeight="1">
      <c r="A8" s="16"/>
      <c r="B8" s="18"/>
      <c r="C8" s="12"/>
      <c r="D8" s="13">
        <f aca="true" t="shared" si="1" ref="D8:E39">TIME(0,0,0)</f>
        <v>0</v>
      </c>
      <c r="E8" s="13">
        <f t="shared" si="1"/>
        <v>0</v>
      </c>
      <c r="F8" s="14">
        <f t="shared" si="0"/>
        <v>0</v>
      </c>
      <c r="G8" s="12">
        <f aca="true" t="shared" si="2" ref="G8:G39">SUM(G7)+1</f>
        <v>2</v>
      </c>
      <c r="I8" s="15"/>
      <c r="J8" s="15"/>
      <c r="K8" s="15"/>
      <c r="L8" s="15"/>
      <c r="M8" s="15"/>
      <c r="N8" s="15"/>
      <c r="O8" s="15"/>
    </row>
    <row r="9" spans="1:15" ht="66" customHeight="1">
      <c r="A9" s="16"/>
      <c r="B9" s="18"/>
      <c r="C9" s="12"/>
      <c r="D9" s="13">
        <f t="shared" si="1"/>
        <v>0</v>
      </c>
      <c r="E9" s="13">
        <f t="shared" si="1"/>
        <v>0</v>
      </c>
      <c r="F9" s="14">
        <f t="shared" si="0"/>
        <v>0</v>
      </c>
      <c r="G9" s="12">
        <f t="shared" si="2"/>
        <v>3</v>
      </c>
      <c r="I9" s="15"/>
      <c r="J9" s="15"/>
      <c r="K9" s="15"/>
      <c r="L9" s="15"/>
      <c r="M9" s="15"/>
      <c r="N9" s="15"/>
      <c r="O9" s="15"/>
    </row>
    <row r="10" spans="1:15" ht="66" customHeight="1">
      <c r="A10" s="16"/>
      <c r="B10" s="18"/>
      <c r="C10" s="12"/>
      <c r="D10" s="13">
        <f t="shared" si="1"/>
        <v>0</v>
      </c>
      <c r="E10" s="13">
        <f t="shared" si="1"/>
        <v>0</v>
      </c>
      <c r="F10" s="14">
        <f t="shared" si="0"/>
        <v>0</v>
      </c>
      <c r="G10" s="12">
        <f t="shared" si="2"/>
        <v>4</v>
      </c>
      <c r="I10" s="15"/>
      <c r="J10" s="15"/>
      <c r="K10" s="15"/>
      <c r="L10" s="15"/>
      <c r="M10" s="15"/>
      <c r="N10" s="15"/>
      <c r="O10" s="15"/>
    </row>
    <row r="11" spans="1:15" ht="66" customHeight="1">
      <c r="A11" s="16"/>
      <c r="B11" s="18"/>
      <c r="C11" s="12"/>
      <c r="D11" s="13">
        <f t="shared" si="1"/>
        <v>0</v>
      </c>
      <c r="E11" s="13">
        <f t="shared" si="1"/>
        <v>0</v>
      </c>
      <c r="F11" s="14">
        <f t="shared" si="0"/>
        <v>0</v>
      </c>
      <c r="G11" s="12">
        <f t="shared" si="2"/>
        <v>5</v>
      </c>
      <c r="I11" s="15"/>
      <c r="J11" s="15"/>
      <c r="K11" s="15"/>
      <c r="L11" s="15"/>
      <c r="M11" s="15"/>
      <c r="N11" s="15"/>
      <c r="O11" s="15"/>
    </row>
    <row r="12" spans="1:15" ht="66" customHeight="1">
      <c r="A12" s="16"/>
      <c r="B12" s="18"/>
      <c r="C12" s="12"/>
      <c r="D12" s="13">
        <f t="shared" si="1"/>
        <v>0</v>
      </c>
      <c r="E12" s="13">
        <f t="shared" si="1"/>
        <v>0</v>
      </c>
      <c r="F12" s="14">
        <f t="shared" si="0"/>
        <v>0</v>
      </c>
      <c r="G12" s="12">
        <f t="shared" si="2"/>
        <v>6</v>
      </c>
      <c r="I12" s="15"/>
      <c r="J12" s="15"/>
      <c r="K12" s="15"/>
      <c r="L12" s="15"/>
      <c r="M12" s="15"/>
      <c r="N12" s="15"/>
      <c r="O12" s="15"/>
    </row>
    <row r="13" spans="1:7" ht="66" customHeight="1">
      <c r="A13" s="16"/>
      <c r="B13" s="18"/>
      <c r="C13" s="12"/>
      <c r="D13" s="13">
        <f t="shared" si="1"/>
        <v>0</v>
      </c>
      <c r="E13" s="13">
        <f t="shared" si="1"/>
        <v>0</v>
      </c>
      <c r="F13" s="14">
        <f t="shared" si="0"/>
        <v>0</v>
      </c>
      <c r="G13" s="12">
        <f t="shared" si="2"/>
        <v>7</v>
      </c>
    </row>
    <row r="14" spans="1:7" ht="66" customHeight="1">
      <c r="A14" s="16"/>
      <c r="B14" s="18"/>
      <c r="C14" s="12"/>
      <c r="D14" s="13">
        <f t="shared" si="1"/>
        <v>0</v>
      </c>
      <c r="E14" s="13">
        <f t="shared" si="1"/>
        <v>0</v>
      </c>
      <c r="F14" s="14">
        <f t="shared" si="0"/>
        <v>0</v>
      </c>
      <c r="G14" s="12">
        <f t="shared" si="2"/>
        <v>8</v>
      </c>
    </row>
    <row r="15" spans="1:7" ht="66" customHeight="1">
      <c r="A15" s="16"/>
      <c r="B15" s="18"/>
      <c r="C15" s="12"/>
      <c r="D15" s="13">
        <f t="shared" si="1"/>
        <v>0</v>
      </c>
      <c r="E15" s="13">
        <f t="shared" si="1"/>
        <v>0</v>
      </c>
      <c r="F15" s="14">
        <f t="shared" si="0"/>
        <v>0</v>
      </c>
      <c r="G15" s="12">
        <f t="shared" si="2"/>
        <v>9</v>
      </c>
    </row>
    <row r="16" spans="1:7" ht="66" customHeight="1">
      <c r="A16" s="16"/>
      <c r="B16" s="18"/>
      <c r="C16" s="12"/>
      <c r="D16" s="13">
        <f t="shared" si="1"/>
        <v>0</v>
      </c>
      <c r="E16" s="13">
        <f t="shared" si="1"/>
        <v>0</v>
      </c>
      <c r="F16" s="14">
        <f t="shared" si="0"/>
        <v>0</v>
      </c>
      <c r="G16" s="12">
        <f t="shared" si="2"/>
        <v>10</v>
      </c>
    </row>
    <row r="17" spans="1:7" ht="66" customHeight="1">
      <c r="A17" s="16"/>
      <c r="B17" s="18"/>
      <c r="C17" s="12"/>
      <c r="D17" s="13">
        <f t="shared" si="1"/>
        <v>0</v>
      </c>
      <c r="E17" s="13">
        <f t="shared" si="1"/>
        <v>0</v>
      </c>
      <c r="F17" s="14">
        <f t="shared" si="0"/>
        <v>0</v>
      </c>
      <c r="G17" s="12">
        <f t="shared" si="2"/>
        <v>11</v>
      </c>
    </row>
    <row r="18" spans="1:7" ht="66" customHeight="1">
      <c r="A18" s="16"/>
      <c r="B18" s="18"/>
      <c r="C18" s="12"/>
      <c r="D18" s="13">
        <f t="shared" si="1"/>
        <v>0</v>
      </c>
      <c r="E18" s="13">
        <f t="shared" si="1"/>
        <v>0</v>
      </c>
      <c r="F18" s="14">
        <f t="shared" si="0"/>
        <v>0</v>
      </c>
      <c r="G18" s="12">
        <f t="shared" si="2"/>
        <v>12</v>
      </c>
    </row>
    <row r="19" spans="1:7" ht="66" customHeight="1">
      <c r="A19" s="16"/>
      <c r="B19" s="18"/>
      <c r="C19" s="12"/>
      <c r="D19" s="13">
        <f t="shared" si="1"/>
        <v>0</v>
      </c>
      <c r="E19" s="13">
        <f t="shared" si="1"/>
        <v>0</v>
      </c>
      <c r="F19" s="14">
        <f t="shared" si="0"/>
        <v>0</v>
      </c>
      <c r="G19" s="12">
        <f t="shared" si="2"/>
        <v>13</v>
      </c>
    </row>
    <row r="20" spans="1:7" ht="66" customHeight="1">
      <c r="A20" s="16"/>
      <c r="B20" s="18"/>
      <c r="C20" s="12"/>
      <c r="D20" s="13">
        <f t="shared" si="1"/>
        <v>0</v>
      </c>
      <c r="E20" s="13">
        <f t="shared" si="1"/>
        <v>0</v>
      </c>
      <c r="F20" s="14">
        <f t="shared" si="0"/>
        <v>0</v>
      </c>
      <c r="G20" s="12">
        <f t="shared" si="2"/>
        <v>14</v>
      </c>
    </row>
    <row r="21" spans="1:7" ht="66" customHeight="1">
      <c r="A21" s="16"/>
      <c r="B21" s="18"/>
      <c r="C21" s="12"/>
      <c r="D21" s="13">
        <f t="shared" si="1"/>
        <v>0</v>
      </c>
      <c r="E21" s="13">
        <f t="shared" si="1"/>
        <v>0</v>
      </c>
      <c r="F21" s="14">
        <f t="shared" si="0"/>
        <v>0</v>
      </c>
      <c r="G21" s="12">
        <f t="shared" si="2"/>
        <v>15</v>
      </c>
    </row>
    <row r="22" spans="1:7" ht="66" customHeight="1">
      <c r="A22" s="16"/>
      <c r="B22" s="18"/>
      <c r="C22" s="12"/>
      <c r="D22" s="13">
        <f t="shared" si="1"/>
        <v>0</v>
      </c>
      <c r="E22" s="13">
        <f t="shared" si="1"/>
        <v>0</v>
      </c>
      <c r="F22" s="14">
        <f t="shared" si="0"/>
        <v>0</v>
      </c>
      <c r="G22" s="12">
        <f t="shared" si="2"/>
        <v>16</v>
      </c>
    </row>
    <row r="23" spans="1:7" ht="66" customHeight="1">
      <c r="A23" s="16"/>
      <c r="B23" s="18"/>
      <c r="C23" s="12"/>
      <c r="D23" s="13">
        <f t="shared" si="1"/>
        <v>0</v>
      </c>
      <c r="E23" s="13">
        <f t="shared" si="1"/>
        <v>0</v>
      </c>
      <c r="F23" s="14">
        <f t="shared" si="0"/>
        <v>0</v>
      </c>
      <c r="G23" s="12">
        <f t="shared" si="2"/>
        <v>17</v>
      </c>
    </row>
    <row r="24" spans="1:7" ht="66" customHeight="1">
      <c r="A24" s="16"/>
      <c r="B24" s="18"/>
      <c r="C24" s="12"/>
      <c r="D24" s="13">
        <f t="shared" si="1"/>
        <v>0</v>
      </c>
      <c r="E24" s="13">
        <f t="shared" si="1"/>
        <v>0</v>
      </c>
      <c r="F24" s="14">
        <f t="shared" si="0"/>
        <v>0</v>
      </c>
      <c r="G24" s="12">
        <f t="shared" si="2"/>
        <v>18</v>
      </c>
    </row>
    <row r="25" spans="1:7" ht="66" customHeight="1">
      <c r="A25" s="16"/>
      <c r="B25" s="18"/>
      <c r="C25" s="12"/>
      <c r="D25" s="13">
        <f t="shared" si="1"/>
        <v>0</v>
      </c>
      <c r="E25" s="13">
        <f t="shared" si="1"/>
        <v>0</v>
      </c>
      <c r="F25" s="14">
        <f t="shared" si="0"/>
        <v>0</v>
      </c>
      <c r="G25" s="12">
        <f t="shared" si="2"/>
        <v>19</v>
      </c>
    </row>
    <row r="26" spans="1:7" ht="66" customHeight="1">
      <c r="A26" s="16"/>
      <c r="B26" s="18"/>
      <c r="C26" s="12"/>
      <c r="D26" s="13">
        <f t="shared" si="1"/>
        <v>0</v>
      </c>
      <c r="E26" s="13">
        <f t="shared" si="1"/>
        <v>0</v>
      </c>
      <c r="F26" s="14">
        <f t="shared" si="0"/>
        <v>0</v>
      </c>
      <c r="G26" s="12">
        <f t="shared" si="2"/>
        <v>20</v>
      </c>
    </row>
    <row r="27" spans="1:7" ht="66" customHeight="1">
      <c r="A27" s="16"/>
      <c r="B27" s="18"/>
      <c r="C27" s="12"/>
      <c r="D27" s="13">
        <f t="shared" si="1"/>
        <v>0</v>
      </c>
      <c r="E27" s="13">
        <f t="shared" si="1"/>
        <v>0</v>
      </c>
      <c r="F27" s="14">
        <f t="shared" si="0"/>
        <v>0</v>
      </c>
      <c r="G27" s="12">
        <f t="shared" si="2"/>
        <v>21</v>
      </c>
    </row>
    <row r="28" spans="1:7" ht="66" customHeight="1">
      <c r="A28" s="16"/>
      <c r="B28" s="18"/>
      <c r="C28" s="12"/>
      <c r="D28" s="13">
        <f t="shared" si="1"/>
        <v>0</v>
      </c>
      <c r="E28" s="13">
        <f t="shared" si="1"/>
        <v>0</v>
      </c>
      <c r="F28" s="14">
        <f t="shared" si="0"/>
        <v>0</v>
      </c>
      <c r="G28" s="12">
        <f t="shared" si="2"/>
        <v>22</v>
      </c>
    </row>
    <row r="29" spans="1:7" ht="66" customHeight="1">
      <c r="A29" s="16"/>
      <c r="B29" s="18"/>
      <c r="C29" s="12"/>
      <c r="D29" s="13">
        <f t="shared" si="1"/>
        <v>0</v>
      </c>
      <c r="E29" s="13">
        <f t="shared" si="1"/>
        <v>0</v>
      </c>
      <c r="F29" s="14">
        <f t="shared" si="0"/>
        <v>0</v>
      </c>
      <c r="G29" s="12">
        <f t="shared" si="2"/>
        <v>23</v>
      </c>
    </row>
    <row r="30" spans="1:7" ht="66" customHeight="1">
      <c r="A30" s="16"/>
      <c r="B30" s="18"/>
      <c r="C30" s="12"/>
      <c r="D30" s="13">
        <f t="shared" si="1"/>
        <v>0</v>
      </c>
      <c r="E30" s="13">
        <f t="shared" si="1"/>
        <v>0</v>
      </c>
      <c r="F30" s="14">
        <f t="shared" si="0"/>
        <v>0</v>
      </c>
      <c r="G30" s="12">
        <f t="shared" si="2"/>
        <v>24</v>
      </c>
    </row>
    <row r="31" spans="1:7" ht="66" customHeight="1">
      <c r="A31" s="16"/>
      <c r="B31" s="18"/>
      <c r="C31" s="12"/>
      <c r="D31" s="13">
        <f t="shared" si="1"/>
        <v>0</v>
      </c>
      <c r="E31" s="13">
        <f t="shared" si="1"/>
        <v>0</v>
      </c>
      <c r="F31" s="14">
        <f t="shared" si="0"/>
        <v>0</v>
      </c>
      <c r="G31" s="12">
        <f t="shared" si="2"/>
        <v>25</v>
      </c>
    </row>
    <row r="32" spans="1:7" ht="66" customHeight="1">
      <c r="A32" s="16"/>
      <c r="B32" s="18"/>
      <c r="C32" s="12"/>
      <c r="D32" s="13">
        <f t="shared" si="1"/>
        <v>0</v>
      </c>
      <c r="E32" s="13">
        <f t="shared" si="1"/>
        <v>0</v>
      </c>
      <c r="F32" s="14">
        <f t="shared" si="0"/>
        <v>0</v>
      </c>
      <c r="G32" s="12">
        <f t="shared" si="2"/>
        <v>26</v>
      </c>
    </row>
    <row r="33" spans="1:7" ht="66" customHeight="1">
      <c r="A33" s="16"/>
      <c r="B33" s="18"/>
      <c r="C33" s="12"/>
      <c r="D33" s="13">
        <f t="shared" si="1"/>
        <v>0</v>
      </c>
      <c r="E33" s="13">
        <f t="shared" si="1"/>
        <v>0</v>
      </c>
      <c r="F33" s="14">
        <f t="shared" si="0"/>
        <v>0</v>
      </c>
      <c r="G33" s="12">
        <f t="shared" si="2"/>
        <v>27</v>
      </c>
    </row>
    <row r="34" spans="1:7" ht="66" customHeight="1">
      <c r="A34" s="16"/>
      <c r="B34" s="18"/>
      <c r="C34" s="12"/>
      <c r="D34" s="13">
        <f t="shared" si="1"/>
        <v>0</v>
      </c>
      <c r="E34" s="13">
        <f t="shared" si="1"/>
        <v>0</v>
      </c>
      <c r="F34" s="14">
        <f t="shared" si="0"/>
        <v>0</v>
      </c>
      <c r="G34" s="12">
        <f t="shared" si="2"/>
        <v>28</v>
      </c>
    </row>
    <row r="35" spans="1:7" ht="66" customHeight="1">
      <c r="A35" s="16"/>
      <c r="B35" s="18"/>
      <c r="C35" s="12"/>
      <c r="D35" s="13">
        <f t="shared" si="1"/>
        <v>0</v>
      </c>
      <c r="E35" s="13">
        <f t="shared" si="1"/>
        <v>0</v>
      </c>
      <c r="F35" s="14">
        <f t="shared" si="0"/>
        <v>0</v>
      </c>
      <c r="G35" s="12">
        <f t="shared" si="2"/>
        <v>29</v>
      </c>
    </row>
    <row r="36" spans="1:7" ht="66" customHeight="1">
      <c r="A36" s="16"/>
      <c r="B36" s="18"/>
      <c r="C36" s="12"/>
      <c r="D36" s="13">
        <f t="shared" si="1"/>
        <v>0</v>
      </c>
      <c r="E36" s="13">
        <f t="shared" si="1"/>
        <v>0</v>
      </c>
      <c r="F36" s="14">
        <f t="shared" si="0"/>
        <v>0</v>
      </c>
      <c r="G36" s="12">
        <f t="shared" si="2"/>
        <v>30</v>
      </c>
    </row>
    <row r="37" spans="1:7" ht="66" customHeight="1">
      <c r="A37" s="16"/>
      <c r="B37" s="18"/>
      <c r="C37" s="12"/>
      <c r="D37" s="13">
        <f t="shared" si="1"/>
        <v>0</v>
      </c>
      <c r="E37" s="13">
        <f t="shared" si="1"/>
        <v>0</v>
      </c>
      <c r="F37" s="14">
        <f t="shared" si="0"/>
        <v>0</v>
      </c>
      <c r="G37" s="12">
        <f t="shared" si="2"/>
        <v>31</v>
      </c>
    </row>
    <row r="38" spans="1:7" ht="66" customHeight="1">
      <c r="A38" s="16"/>
      <c r="B38" s="18"/>
      <c r="C38" s="12"/>
      <c r="D38" s="13">
        <f t="shared" si="1"/>
        <v>0</v>
      </c>
      <c r="E38" s="13">
        <f t="shared" si="1"/>
        <v>0</v>
      </c>
      <c r="F38" s="14">
        <f t="shared" si="0"/>
        <v>0</v>
      </c>
      <c r="G38" s="12">
        <f t="shared" si="2"/>
        <v>32</v>
      </c>
    </row>
    <row r="39" spans="1:7" ht="66" customHeight="1">
      <c r="A39" s="16"/>
      <c r="B39" s="18"/>
      <c r="C39" s="12"/>
      <c r="D39" s="13">
        <f t="shared" si="1"/>
        <v>0</v>
      </c>
      <c r="E39" s="13">
        <f t="shared" si="1"/>
        <v>0</v>
      </c>
      <c r="F39" s="14">
        <f aca="true" t="shared" si="3" ref="F39:F56">E39-D39</f>
        <v>0</v>
      </c>
      <c r="G39" s="12">
        <f t="shared" si="2"/>
        <v>33</v>
      </c>
    </row>
    <row r="40" spans="1:7" ht="66" customHeight="1">
      <c r="A40" s="16"/>
      <c r="B40" s="18"/>
      <c r="C40" s="12"/>
      <c r="D40" s="13">
        <f aca="true" t="shared" si="4" ref="D40:E56">TIME(0,0,0)</f>
        <v>0</v>
      </c>
      <c r="E40" s="13">
        <f t="shared" si="4"/>
        <v>0</v>
      </c>
      <c r="F40" s="14">
        <f t="shared" si="3"/>
        <v>0</v>
      </c>
      <c r="G40" s="12">
        <f aca="true" t="shared" si="5" ref="G40:G56">SUM(G39)+1</f>
        <v>34</v>
      </c>
    </row>
    <row r="41" spans="1:7" ht="66" customHeight="1">
      <c r="A41" s="16"/>
      <c r="B41" s="18"/>
      <c r="C41" s="12"/>
      <c r="D41" s="13">
        <f t="shared" si="4"/>
        <v>0</v>
      </c>
      <c r="E41" s="13">
        <f t="shared" si="4"/>
        <v>0</v>
      </c>
      <c r="F41" s="14">
        <f t="shared" si="3"/>
        <v>0</v>
      </c>
      <c r="G41" s="12">
        <f t="shared" si="5"/>
        <v>35</v>
      </c>
    </row>
    <row r="42" spans="1:7" ht="66" customHeight="1">
      <c r="A42" s="16"/>
      <c r="B42" s="18"/>
      <c r="C42" s="12"/>
      <c r="D42" s="13">
        <f t="shared" si="4"/>
        <v>0</v>
      </c>
      <c r="E42" s="13">
        <f t="shared" si="4"/>
        <v>0</v>
      </c>
      <c r="F42" s="14">
        <f t="shared" si="3"/>
        <v>0</v>
      </c>
      <c r="G42" s="12">
        <f t="shared" si="5"/>
        <v>36</v>
      </c>
    </row>
    <row r="43" spans="1:7" ht="66" customHeight="1">
      <c r="A43" s="16"/>
      <c r="B43" s="18"/>
      <c r="C43" s="12"/>
      <c r="D43" s="13">
        <f t="shared" si="4"/>
        <v>0</v>
      </c>
      <c r="E43" s="13">
        <f t="shared" si="4"/>
        <v>0</v>
      </c>
      <c r="F43" s="14">
        <f t="shared" si="3"/>
        <v>0</v>
      </c>
      <c r="G43" s="12">
        <f t="shared" si="5"/>
        <v>37</v>
      </c>
    </row>
    <row r="44" spans="1:7" ht="66" customHeight="1">
      <c r="A44" s="16"/>
      <c r="B44" s="18"/>
      <c r="C44" s="12"/>
      <c r="D44" s="13">
        <f t="shared" si="4"/>
        <v>0</v>
      </c>
      <c r="E44" s="13">
        <f t="shared" si="4"/>
        <v>0</v>
      </c>
      <c r="F44" s="14">
        <f t="shared" si="3"/>
        <v>0</v>
      </c>
      <c r="G44" s="12">
        <f t="shared" si="5"/>
        <v>38</v>
      </c>
    </row>
    <row r="45" spans="1:7" ht="66" customHeight="1">
      <c r="A45" s="16"/>
      <c r="B45" s="18"/>
      <c r="C45" s="12"/>
      <c r="D45" s="13">
        <f t="shared" si="4"/>
        <v>0</v>
      </c>
      <c r="E45" s="13">
        <f t="shared" si="4"/>
        <v>0</v>
      </c>
      <c r="F45" s="14">
        <f t="shared" si="3"/>
        <v>0</v>
      </c>
      <c r="G45" s="12">
        <f t="shared" si="5"/>
        <v>39</v>
      </c>
    </row>
    <row r="46" spans="1:7" ht="66" customHeight="1">
      <c r="A46" s="16"/>
      <c r="B46" s="18"/>
      <c r="C46" s="12"/>
      <c r="D46" s="13">
        <f t="shared" si="4"/>
        <v>0</v>
      </c>
      <c r="E46" s="13">
        <f t="shared" si="4"/>
        <v>0</v>
      </c>
      <c r="F46" s="14">
        <f t="shared" si="3"/>
        <v>0</v>
      </c>
      <c r="G46" s="12">
        <f t="shared" si="5"/>
        <v>40</v>
      </c>
    </row>
    <row r="47" spans="1:7" ht="66" customHeight="1">
      <c r="A47" s="16"/>
      <c r="B47" s="18"/>
      <c r="C47" s="12"/>
      <c r="D47" s="13">
        <f t="shared" si="4"/>
        <v>0</v>
      </c>
      <c r="E47" s="13">
        <f t="shared" si="4"/>
        <v>0</v>
      </c>
      <c r="F47" s="14">
        <f t="shared" si="3"/>
        <v>0</v>
      </c>
      <c r="G47" s="12">
        <f t="shared" si="5"/>
        <v>41</v>
      </c>
    </row>
    <row r="48" spans="1:7" ht="66" customHeight="1">
      <c r="A48" s="16"/>
      <c r="B48" s="18"/>
      <c r="C48" s="12"/>
      <c r="D48" s="13">
        <f t="shared" si="4"/>
        <v>0</v>
      </c>
      <c r="E48" s="13">
        <f t="shared" si="4"/>
        <v>0</v>
      </c>
      <c r="F48" s="14">
        <f t="shared" si="3"/>
        <v>0</v>
      </c>
      <c r="G48" s="12">
        <f t="shared" si="5"/>
        <v>42</v>
      </c>
    </row>
    <row r="49" spans="1:7" ht="66" customHeight="1">
      <c r="A49" s="16"/>
      <c r="B49" s="18"/>
      <c r="C49" s="12"/>
      <c r="D49" s="13">
        <f t="shared" si="4"/>
        <v>0</v>
      </c>
      <c r="E49" s="13">
        <f t="shared" si="4"/>
        <v>0</v>
      </c>
      <c r="F49" s="14">
        <f t="shared" si="3"/>
        <v>0</v>
      </c>
      <c r="G49" s="12">
        <f t="shared" si="5"/>
        <v>43</v>
      </c>
    </row>
    <row r="50" spans="1:7" ht="66" customHeight="1">
      <c r="A50" s="16"/>
      <c r="B50" s="18"/>
      <c r="C50" s="12"/>
      <c r="D50" s="13">
        <f t="shared" si="4"/>
        <v>0</v>
      </c>
      <c r="E50" s="13">
        <f t="shared" si="4"/>
        <v>0</v>
      </c>
      <c r="F50" s="14">
        <f t="shared" si="3"/>
        <v>0</v>
      </c>
      <c r="G50" s="12">
        <f t="shared" si="5"/>
        <v>44</v>
      </c>
    </row>
    <row r="51" spans="1:7" ht="66" customHeight="1">
      <c r="A51" s="16"/>
      <c r="B51" s="18"/>
      <c r="C51" s="12"/>
      <c r="D51" s="13">
        <f t="shared" si="4"/>
        <v>0</v>
      </c>
      <c r="E51" s="13">
        <f t="shared" si="4"/>
        <v>0</v>
      </c>
      <c r="F51" s="14">
        <f t="shared" si="3"/>
        <v>0</v>
      </c>
      <c r="G51" s="12">
        <f t="shared" si="5"/>
        <v>45</v>
      </c>
    </row>
    <row r="52" spans="1:7" ht="66" customHeight="1">
      <c r="A52" s="16"/>
      <c r="B52" s="18"/>
      <c r="C52" s="12"/>
      <c r="D52" s="13">
        <f t="shared" si="4"/>
        <v>0</v>
      </c>
      <c r="E52" s="13">
        <f t="shared" si="4"/>
        <v>0</v>
      </c>
      <c r="F52" s="14">
        <f t="shared" si="3"/>
        <v>0</v>
      </c>
      <c r="G52" s="12">
        <f t="shared" si="5"/>
        <v>46</v>
      </c>
    </row>
    <row r="53" spans="1:7" ht="66" customHeight="1">
      <c r="A53" s="16"/>
      <c r="B53" s="18"/>
      <c r="C53" s="12"/>
      <c r="D53" s="13">
        <f t="shared" si="4"/>
        <v>0</v>
      </c>
      <c r="E53" s="13">
        <f t="shared" si="4"/>
        <v>0</v>
      </c>
      <c r="F53" s="14">
        <f t="shared" si="3"/>
        <v>0</v>
      </c>
      <c r="G53" s="12">
        <f t="shared" si="5"/>
        <v>47</v>
      </c>
    </row>
    <row r="54" spans="1:7" ht="66" customHeight="1">
      <c r="A54" s="16"/>
      <c r="B54" s="18"/>
      <c r="C54" s="12"/>
      <c r="D54" s="13">
        <f t="shared" si="4"/>
        <v>0</v>
      </c>
      <c r="E54" s="13">
        <f t="shared" si="4"/>
        <v>0</v>
      </c>
      <c r="F54" s="14">
        <f t="shared" si="3"/>
        <v>0</v>
      </c>
      <c r="G54" s="12">
        <f t="shared" si="5"/>
        <v>48</v>
      </c>
    </row>
    <row r="55" spans="1:7" ht="66" customHeight="1">
      <c r="A55" s="16"/>
      <c r="B55" s="18"/>
      <c r="C55" s="12"/>
      <c r="D55" s="13">
        <f t="shared" si="4"/>
        <v>0</v>
      </c>
      <c r="E55" s="13">
        <f t="shared" si="4"/>
        <v>0</v>
      </c>
      <c r="F55" s="14">
        <f t="shared" si="3"/>
        <v>0</v>
      </c>
      <c r="G55" s="12">
        <f t="shared" si="5"/>
        <v>49</v>
      </c>
    </row>
    <row r="56" spans="1:7" ht="66" customHeight="1">
      <c r="A56" s="16"/>
      <c r="B56" s="18"/>
      <c r="C56" s="12"/>
      <c r="D56" s="13">
        <f t="shared" si="4"/>
        <v>0</v>
      </c>
      <c r="E56" s="13">
        <f t="shared" si="4"/>
        <v>0</v>
      </c>
      <c r="F56" s="14">
        <f t="shared" si="3"/>
        <v>0</v>
      </c>
      <c r="G56" s="12">
        <f t="shared" si="5"/>
        <v>50</v>
      </c>
    </row>
    <row r="57" ht="66" customHeight="1"/>
    <row r="58" ht="66" customHeight="1"/>
    <row r="59" ht="66" customHeight="1"/>
    <row r="60" ht="66" customHeight="1"/>
    <row r="61" ht="66" customHeight="1"/>
    <row r="62" ht="66" customHeight="1"/>
    <row r="63" ht="66" customHeight="1"/>
    <row r="64" ht="66" customHeight="1"/>
    <row r="65" ht="66" customHeight="1"/>
    <row r="66" ht="66" customHeight="1"/>
    <row r="67" ht="66" customHeight="1"/>
    <row r="68" ht="66" customHeight="1"/>
    <row r="69" ht="66" customHeight="1"/>
    <row r="70" ht="66" customHeight="1"/>
    <row r="71" ht="66" customHeight="1"/>
    <row r="72" ht="66" customHeight="1"/>
    <row r="73" ht="66" customHeight="1"/>
    <row r="74" ht="66" customHeight="1"/>
    <row r="75" ht="66" customHeight="1"/>
    <row r="76" ht="66" customHeight="1"/>
    <row r="77" ht="66" customHeight="1"/>
    <row r="78" ht="66" customHeight="1"/>
    <row r="79" ht="66" customHeight="1"/>
    <row r="80" ht="66" customHeight="1"/>
    <row r="81" ht="66" customHeight="1"/>
    <row r="82" ht="66" customHeight="1"/>
    <row r="83" ht="66" customHeight="1"/>
    <row r="84" ht="66" customHeight="1"/>
    <row r="85" ht="66" customHeight="1"/>
    <row r="86" ht="66" customHeight="1"/>
    <row r="87" ht="66" customHeight="1"/>
    <row r="88" ht="66" customHeight="1"/>
    <row r="89" ht="66" customHeight="1"/>
    <row r="90" ht="66" customHeight="1"/>
    <row r="91" ht="66" customHeight="1"/>
    <row r="92" ht="66" customHeight="1"/>
    <row r="93" ht="66" customHeight="1"/>
    <row r="94" ht="66" customHeight="1"/>
    <row r="95" ht="66" customHeight="1"/>
    <row r="96" ht="66" customHeight="1"/>
    <row r="97" ht="66" customHeight="1"/>
    <row r="98" ht="66" customHeight="1"/>
    <row r="99" ht="66" customHeight="1"/>
    <row r="100" ht="66" customHeight="1"/>
  </sheetData>
  <sheetProtection/>
  <mergeCells count="3">
    <mergeCell ref="A1:G1"/>
    <mergeCell ref="A3:B3"/>
    <mergeCell ref="C3:G3"/>
  </mergeCells>
  <printOptions/>
  <pageMargins left="0.7479166666666667" right="0.7479166666666667" top="0.9840277777777778" bottom="0.9840277777777778" header="0.5118055555555556" footer="0.49236111111111114"/>
  <pageSetup horizontalDpi="300" verticalDpi="300" orientation="landscape" paperSize="9" r:id="rId1"/>
  <headerFooter alignWithMargins="0">
    <oddFooter>&amp;CStránka &amp;P&amp;R&amp;A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U56"/>
  <sheetViews>
    <sheetView zoomScalePageLayoutView="0" workbookViewId="0" topLeftCell="A22">
      <selection activeCell="B25" sqref="B25"/>
    </sheetView>
  </sheetViews>
  <sheetFormatPr defaultColWidth="9.140625" defaultRowHeight="12.75"/>
  <cols>
    <col min="1" max="1" width="11.28125" style="0" customWidth="1"/>
    <col min="2" max="2" width="71.421875" style="0" customWidth="1"/>
    <col min="3" max="3" width="0" style="0" hidden="1" customWidth="1"/>
    <col min="4" max="5" width="14.28125" style="0" customWidth="1"/>
    <col min="6" max="6" width="0" style="0" hidden="1" customWidth="1"/>
    <col min="7" max="7" width="10.7109375" style="0" customWidth="1"/>
  </cols>
  <sheetData>
    <row r="1" spans="1:255" s="1" customFormat="1" ht="18" customHeight="1">
      <c r="A1" s="27" t="s">
        <v>16</v>
      </c>
      <c r="B1" s="27"/>
      <c r="C1" s="27"/>
      <c r="D1" s="27"/>
      <c r="E1" s="27"/>
      <c r="F1" s="27"/>
      <c r="G1" s="27"/>
      <c r="IQ1"/>
      <c r="IR1"/>
      <c r="IS1"/>
      <c r="IT1"/>
      <c r="IU1"/>
    </row>
    <row r="2" spans="1:255" s="1" customFormat="1" ht="18" customHeight="1">
      <c r="A2" s="2"/>
      <c r="B2" s="2"/>
      <c r="C2" s="2"/>
      <c r="D2" s="2"/>
      <c r="E2" s="2"/>
      <c r="F2" s="2"/>
      <c r="G2" s="2"/>
      <c r="IQ2"/>
      <c r="IR2"/>
      <c r="IS2"/>
      <c r="IT2"/>
      <c r="IU2"/>
    </row>
    <row r="3" spans="1:255" s="1" customFormat="1" ht="18" customHeight="1">
      <c r="A3" s="28" t="s">
        <v>26</v>
      </c>
      <c r="B3" s="28"/>
      <c r="C3" s="28" t="s">
        <v>19</v>
      </c>
      <c r="D3" s="28"/>
      <c r="E3" s="28"/>
      <c r="F3" s="28"/>
      <c r="G3" s="28"/>
      <c r="IQ3"/>
      <c r="IR3"/>
      <c r="IS3"/>
      <c r="IT3"/>
      <c r="IU3"/>
    </row>
    <row r="4" spans="1:255" s="1" customFormat="1" ht="18" customHeight="1">
      <c r="A4" s="2" t="s">
        <v>23</v>
      </c>
      <c r="B4" s="3"/>
      <c r="C4" s="2"/>
      <c r="D4" s="2"/>
      <c r="E4" s="2"/>
      <c r="F4" s="17"/>
      <c r="G4" s="17"/>
      <c r="IQ4"/>
      <c r="IR4"/>
      <c r="IS4"/>
      <c r="IT4"/>
      <c r="IU4"/>
    </row>
    <row r="6" spans="1:15" ht="33" customHeight="1">
      <c r="A6" s="5" t="s">
        <v>2</v>
      </c>
      <c r="B6" s="6" t="s">
        <v>3</v>
      </c>
      <c r="C6" s="6" t="s">
        <v>4</v>
      </c>
      <c r="D6" s="7" t="s">
        <v>5</v>
      </c>
      <c r="E6" s="7" t="s">
        <v>6</v>
      </c>
      <c r="F6" s="8" t="s">
        <v>7</v>
      </c>
      <c r="G6" s="9" t="s">
        <v>8</v>
      </c>
      <c r="I6" s="15"/>
      <c r="J6" s="15"/>
      <c r="K6" s="15"/>
      <c r="L6" s="15"/>
      <c r="M6" s="15"/>
      <c r="N6" s="15"/>
      <c r="O6" s="15"/>
    </row>
    <row r="7" spans="1:15" ht="66" customHeight="1">
      <c r="A7" s="10" t="s">
        <v>78</v>
      </c>
      <c r="B7" s="11" t="s">
        <v>54</v>
      </c>
      <c r="C7" s="12"/>
      <c r="D7" s="13">
        <f>TIME(0,0,0)</f>
        <v>0</v>
      </c>
      <c r="E7" s="13">
        <f>TIME(0,18,25)</f>
        <v>0.012789351851851852</v>
      </c>
      <c r="F7" s="14">
        <f aca="true" t="shared" si="0" ref="F7:F38">E7-D7</f>
        <v>0.012789351851851852</v>
      </c>
      <c r="G7" s="12">
        <v>1</v>
      </c>
      <c r="I7" s="15"/>
      <c r="J7" s="15"/>
      <c r="K7" s="15"/>
      <c r="L7" s="15"/>
      <c r="M7" s="15"/>
      <c r="N7" s="15"/>
      <c r="O7" s="15"/>
    </row>
    <row r="8" spans="1:15" ht="66" customHeight="1">
      <c r="A8" s="10" t="s">
        <v>79</v>
      </c>
      <c r="B8" s="11" t="s">
        <v>55</v>
      </c>
      <c r="C8" s="12"/>
      <c r="D8" s="13">
        <f aca="true" t="shared" si="1" ref="D8:E39">TIME(0,0,0)</f>
        <v>0</v>
      </c>
      <c r="E8" s="13">
        <f>TIME(0,22,6)</f>
        <v>0.015347222222222222</v>
      </c>
      <c r="F8" s="14">
        <f t="shared" si="0"/>
        <v>0.015347222222222222</v>
      </c>
      <c r="G8" s="12">
        <f aca="true" t="shared" si="2" ref="G8:G39">SUM(G7)+1</f>
        <v>2</v>
      </c>
      <c r="I8" s="15"/>
      <c r="J8" s="15"/>
      <c r="K8" s="15"/>
      <c r="L8" s="15"/>
      <c r="M8" s="15"/>
      <c r="N8" s="15"/>
      <c r="O8" s="15"/>
    </row>
    <row r="9" spans="1:15" ht="66" customHeight="1">
      <c r="A9" s="10" t="s">
        <v>80</v>
      </c>
      <c r="B9" s="11" t="s">
        <v>56</v>
      </c>
      <c r="C9" s="12"/>
      <c r="D9" s="13">
        <f t="shared" si="1"/>
        <v>0</v>
      </c>
      <c r="E9" s="13">
        <f>TIME(0,17,20)</f>
        <v>0.012037037037037035</v>
      </c>
      <c r="F9" s="14">
        <f t="shared" si="0"/>
        <v>0.012037037037037035</v>
      </c>
      <c r="G9" s="12">
        <f t="shared" si="2"/>
        <v>3</v>
      </c>
      <c r="I9" s="15"/>
      <c r="J9" s="15"/>
      <c r="K9" s="15"/>
      <c r="L9" s="15"/>
      <c r="M9" s="15"/>
      <c r="N9" s="15"/>
      <c r="O9" s="15"/>
    </row>
    <row r="10" spans="1:15" ht="66" customHeight="1">
      <c r="A10" s="10" t="s">
        <v>81</v>
      </c>
      <c r="B10" s="11" t="s">
        <v>57</v>
      </c>
      <c r="C10" s="12"/>
      <c r="D10" s="13">
        <f t="shared" si="1"/>
        <v>0</v>
      </c>
      <c r="E10" s="13">
        <f>TIME(0,18,6)</f>
        <v>0.012569444444444446</v>
      </c>
      <c r="F10" s="14">
        <f t="shared" si="0"/>
        <v>0.012569444444444446</v>
      </c>
      <c r="G10" s="12">
        <f t="shared" si="2"/>
        <v>4</v>
      </c>
      <c r="I10" s="15"/>
      <c r="J10" s="15"/>
      <c r="K10" s="15"/>
      <c r="L10" s="15"/>
      <c r="M10" s="15"/>
      <c r="N10" s="15"/>
      <c r="O10" s="15"/>
    </row>
    <row r="11" spans="1:15" ht="66" customHeight="1">
      <c r="A11" s="10" t="s">
        <v>82</v>
      </c>
      <c r="B11" s="11" t="s">
        <v>58</v>
      </c>
      <c r="C11" s="12"/>
      <c r="D11" s="13">
        <f t="shared" si="1"/>
        <v>0</v>
      </c>
      <c r="E11" s="13">
        <f>TIME(0,19,34)</f>
        <v>0.013587962962962963</v>
      </c>
      <c r="F11" s="14">
        <f t="shared" si="0"/>
        <v>0.013587962962962963</v>
      </c>
      <c r="G11" s="12">
        <f t="shared" si="2"/>
        <v>5</v>
      </c>
      <c r="I11" s="15"/>
      <c r="J11" s="15"/>
      <c r="K11" s="15"/>
      <c r="L11" s="15"/>
      <c r="M11" s="15"/>
      <c r="N11" s="15"/>
      <c r="O11" s="15"/>
    </row>
    <row r="12" spans="1:15" ht="66" customHeight="1">
      <c r="A12" s="10" t="s">
        <v>83</v>
      </c>
      <c r="B12" s="11" t="s">
        <v>42</v>
      </c>
      <c r="C12" s="12"/>
      <c r="D12" s="13">
        <f t="shared" si="1"/>
        <v>0</v>
      </c>
      <c r="E12" s="13">
        <f>TIME(0,18,2)</f>
        <v>0.01252314814814815</v>
      </c>
      <c r="F12" s="14">
        <f t="shared" si="0"/>
        <v>0.01252314814814815</v>
      </c>
      <c r="G12" s="12">
        <f t="shared" si="2"/>
        <v>6</v>
      </c>
      <c r="I12" s="15"/>
      <c r="J12" s="15"/>
      <c r="K12" s="15"/>
      <c r="L12" s="15"/>
      <c r="M12" s="15"/>
      <c r="N12" s="15"/>
      <c r="O12" s="15"/>
    </row>
    <row r="13" spans="1:15" ht="66" customHeight="1">
      <c r="A13" s="10" t="s">
        <v>84</v>
      </c>
      <c r="B13" s="11" t="s">
        <v>59</v>
      </c>
      <c r="C13" s="12"/>
      <c r="D13" s="13">
        <f t="shared" si="1"/>
        <v>0</v>
      </c>
      <c r="E13" s="13">
        <f>TIME(0,21,8)</f>
        <v>0.014675925925925926</v>
      </c>
      <c r="F13" s="14">
        <f t="shared" si="0"/>
        <v>0.014675925925925926</v>
      </c>
      <c r="G13" s="12">
        <f t="shared" si="2"/>
        <v>7</v>
      </c>
      <c r="I13" s="15"/>
      <c r="J13" s="15"/>
      <c r="K13" s="15"/>
      <c r="L13" s="15"/>
      <c r="M13" s="15"/>
      <c r="N13" s="15"/>
      <c r="O13" s="15"/>
    </row>
    <row r="14" spans="1:15" ht="66" customHeight="1">
      <c r="A14" s="10" t="s">
        <v>85</v>
      </c>
      <c r="B14" s="11" t="s">
        <v>60</v>
      </c>
      <c r="C14" s="12"/>
      <c r="D14" s="13">
        <f t="shared" si="1"/>
        <v>0</v>
      </c>
      <c r="E14" s="13">
        <f>TIME(0,18,57)</f>
        <v>0.01315972222222222</v>
      </c>
      <c r="F14" s="14">
        <f t="shared" si="0"/>
        <v>0.01315972222222222</v>
      </c>
      <c r="G14" s="12">
        <f t="shared" si="2"/>
        <v>8</v>
      </c>
      <c r="I14" s="15"/>
      <c r="J14" s="15"/>
      <c r="K14" s="15"/>
      <c r="L14" s="15"/>
      <c r="M14" s="15"/>
      <c r="N14" s="15"/>
      <c r="O14" s="15"/>
    </row>
    <row r="15" spans="1:15" ht="66" customHeight="1">
      <c r="A15" s="10" t="s">
        <v>86</v>
      </c>
      <c r="B15" s="11" t="s">
        <v>43</v>
      </c>
      <c r="C15" s="12"/>
      <c r="D15" s="13">
        <f t="shared" si="1"/>
        <v>0</v>
      </c>
      <c r="E15" s="13">
        <f>TIME(0,17,25)</f>
        <v>0.012094907407407408</v>
      </c>
      <c r="F15" s="14">
        <f t="shared" si="0"/>
        <v>0.012094907407407408</v>
      </c>
      <c r="G15" s="12">
        <f t="shared" si="2"/>
        <v>9</v>
      </c>
      <c r="I15" s="15"/>
      <c r="J15" s="15"/>
      <c r="K15" s="15"/>
      <c r="L15" s="15"/>
      <c r="M15" s="15"/>
      <c r="N15" s="15"/>
      <c r="O15" s="15"/>
    </row>
    <row r="16" spans="1:15" ht="66" customHeight="1">
      <c r="A16" s="10" t="s">
        <v>87</v>
      </c>
      <c r="B16" s="11" t="s">
        <v>61</v>
      </c>
      <c r="C16" s="12"/>
      <c r="D16" s="13">
        <f t="shared" si="1"/>
        <v>0</v>
      </c>
      <c r="E16" s="13">
        <f>TIME(0,20,1)</f>
        <v>0.013900462962962962</v>
      </c>
      <c r="F16" s="14">
        <f t="shared" si="0"/>
        <v>0.013900462962962962</v>
      </c>
      <c r="G16" s="12">
        <f t="shared" si="2"/>
        <v>10</v>
      </c>
      <c r="I16" s="15"/>
      <c r="J16" s="15"/>
      <c r="K16" s="15"/>
      <c r="L16" s="15"/>
      <c r="M16" s="15"/>
      <c r="N16" s="15"/>
      <c r="O16" s="15"/>
    </row>
    <row r="17" spans="1:15" ht="66" customHeight="1">
      <c r="A17" s="10" t="s">
        <v>88</v>
      </c>
      <c r="B17" s="11" t="s">
        <v>62</v>
      </c>
      <c r="C17" s="12"/>
      <c r="D17" s="13">
        <f t="shared" si="1"/>
        <v>0</v>
      </c>
      <c r="E17" s="13">
        <f>TIME(0,19,55)</f>
        <v>0.01383101851851852</v>
      </c>
      <c r="F17" s="14">
        <f t="shared" si="0"/>
        <v>0.01383101851851852</v>
      </c>
      <c r="G17" s="12">
        <f t="shared" si="2"/>
        <v>11</v>
      </c>
      <c r="I17" s="15"/>
      <c r="J17" s="15"/>
      <c r="K17" s="15"/>
      <c r="L17" s="15"/>
      <c r="M17" s="15"/>
      <c r="N17" s="15"/>
      <c r="O17" s="15"/>
    </row>
    <row r="18" spans="1:7" ht="66" customHeight="1">
      <c r="A18" s="10" t="s">
        <v>89</v>
      </c>
      <c r="B18" s="11" t="s">
        <v>63</v>
      </c>
      <c r="C18" s="12"/>
      <c r="D18" s="13">
        <f t="shared" si="1"/>
        <v>0</v>
      </c>
      <c r="E18" s="13">
        <f>TIME(0,19,18)</f>
        <v>0.013402777777777777</v>
      </c>
      <c r="F18" s="14">
        <f t="shared" si="0"/>
        <v>0.013402777777777777</v>
      </c>
      <c r="G18" s="12">
        <f t="shared" si="2"/>
        <v>12</v>
      </c>
    </row>
    <row r="19" spans="1:7" ht="66" customHeight="1">
      <c r="A19" s="10" t="s">
        <v>90</v>
      </c>
      <c r="B19" s="11" t="s">
        <v>64</v>
      </c>
      <c r="C19" s="12"/>
      <c r="D19" s="13">
        <f t="shared" si="1"/>
        <v>0</v>
      </c>
      <c r="E19" s="13">
        <f>TIME(0,17,28)</f>
        <v>0.012129629629629629</v>
      </c>
      <c r="F19" s="14">
        <f t="shared" si="0"/>
        <v>0.012129629629629629</v>
      </c>
      <c r="G19" s="12">
        <f t="shared" si="2"/>
        <v>13</v>
      </c>
    </row>
    <row r="20" spans="1:7" ht="66" customHeight="1">
      <c r="A20" s="10" t="s">
        <v>91</v>
      </c>
      <c r="B20" s="20" t="s">
        <v>65</v>
      </c>
      <c r="C20" s="20" t="s">
        <v>65</v>
      </c>
      <c r="D20" s="13">
        <f t="shared" si="1"/>
        <v>0</v>
      </c>
      <c r="E20" s="13">
        <f>TIME(0,17,52)</f>
        <v>0.012407407407407409</v>
      </c>
      <c r="F20" s="14">
        <f t="shared" si="0"/>
        <v>0.012407407407407409</v>
      </c>
      <c r="G20" s="12">
        <f t="shared" si="2"/>
        <v>14</v>
      </c>
    </row>
    <row r="21" spans="1:7" ht="66" customHeight="1">
      <c r="A21" s="10" t="s">
        <v>92</v>
      </c>
      <c r="B21" s="11" t="s">
        <v>66</v>
      </c>
      <c r="C21" s="12"/>
      <c r="D21" s="13">
        <f t="shared" si="1"/>
        <v>0</v>
      </c>
      <c r="E21" s="13">
        <f>TIME(0,21,21)</f>
        <v>0.014826388888888889</v>
      </c>
      <c r="F21" s="14">
        <f t="shared" si="0"/>
        <v>0.014826388888888889</v>
      </c>
      <c r="G21" s="12">
        <f t="shared" si="2"/>
        <v>15</v>
      </c>
    </row>
    <row r="22" spans="1:7" ht="66" customHeight="1">
      <c r="A22" s="10" t="s">
        <v>93</v>
      </c>
      <c r="B22" s="11" t="s">
        <v>67</v>
      </c>
      <c r="C22" s="12"/>
      <c r="D22" s="13">
        <f t="shared" si="1"/>
        <v>0</v>
      </c>
      <c r="E22" s="13">
        <f>TIME(0,26,51)</f>
        <v>0.018645833333333334</v>
      </c>
      <c r="F22" s="14">
        <f t="shared" si="0"/>
        <v>0.018645833333333334</v>
      </c>
      <c r="G22" s="12">
        <f t="shared" si="2"/>
        <v>16</v>
      </c>
    </row>
    <row r="23" spans="1:7" ht="66" customHeight="1">
      <c r="A23" s="10" t="s">
        <v>94</v>
      </c>
      <c r="B23" s="11" t="s">
        <v>68</v>
      </c>
      <c r="C23" s="12"/>
      <c r="D23" s="13">
        <f t="shared" si="1"/>
        <v>0</v>
      </c>
      <c r="E23" s="13">
        <f>TIME(0,18,24)</f>
        <v>0.012777777777777777</v>
      </c>
      <c r="F23" s="14">
        <f t="shared" si="0"/>
        <v>0.012777777777777777</v>
      </c>
      <c r="G23" s="12">
        <f t="shared" si="2"/>
        <v>17</v>
      </c>
    </row>
    <row r="24" spans="1:7" ht="66" customHeight="1">
      <c r="A24" s="10" t="s">
        <v>95</v>
      </c>
      <c r="B24" s="11" t="s">
        <v>69</v>
      </c>
      <c r="C24" s="12"/>
      <c r="D24" s="13">
        <f t="shared" si="1"/>
        <v>0</v>
      </c>
      <c r="E24" s="13">
        <f>TIME(0,20,27)</f>
        <v>0.014201388888888888</v>
      </c>
      <c r="F24" s="14">
        <f t="shared" si="0"/>
        <v>0.014201388888888888</v>
      </c>
      <c r="G24" s="12">
        <f t="shared" si="2"/>
        <v>18</v>
      </c>
    </row>
    <row r="25" spans="1:7" ht="66" customHeight="1">
      <c r="A25" s="19" t="s">
        <v>96</v>
      </c>
      <c r="B25" s="20" t="s">
        <v>50</v>
      </c>
      <c r="C25" s="12"/>
      <c r="D25" s="13">
        <f t="shared" si="1"/>
        <v>0</v>
      </c>
      <c r="E25" s="13">
        <f>TIME(0,18,27)</f>
        <v>0.0128125</v>
      </c>
      <c r="F25" s="14">
        <f t="shared" si="0"/>
        <v>0.0128125</v>
      </c>
      <c r="G25" s="12">
        <f t="shared" si="2"/>
        <v>19</v>
      </c>
    </row>
    <row r="26" spans="1:7" ht="66" customHeight="1">
      <c r="A26" s="10"/>
      <c r="B26" s="11"/>
      <c r="C26" s="12"/>
      <c r="D26" s="13">
        <f t="shared" si="1"/>
        <v>0</v>
      </c>
      <c r="E26" s="13">
        <f t="shared" si="1"/>
        <v>0</v>
      </c>
      <c r="F26" s="14">
        <f t="shared" si="0"/>
        <v>0</v>
      </c>
      <c r="G26" s="12">
        <f t="shared" si="2"/>
        <v>20</v>
      </c>
    </row>
    <row r="27" spans="1:7" ht="66" customHeight="1">
      <c r="A27" s="10"/>
      <c r="B27" s="11"/>
      <c r="C27" s="12"/>
      <c r="D27" s="13">
        <f t="shared" si="1"/>
        <v>0</v>
      </c>
      <c r="E27" s="13">
        <f t="shared" si="1"/>
        <v>0</v>
      </c>
      <c r="F27" s="14">
        <f t="shared" si="0"/>
        <v>0</v>
      </c>
      <c r="G27" s="12">
        <f t="shared" si="2"/>
        <v>21</v>
      </c>
    </row>
    <row r="28" spans="1:7" ht="66" customHeight="1">
      <c r="A28" s="10"/>
      <c r="B28" s="11"/>
      <c r="C28" s="12"/>
      <c r="D28" s="13">
        <f t="shared" si="1"/>
        <v>0</v>
      </c>
      <c r="E28" s="13">
        <f t="shared" si="1"/>
        <v>0</v>
      </c>
      <c r="F28" s="14">
        <f t="shared" si="0"/>
        <v>0</v>
      </c>
      <c r="G28" s="12">
        <f t="shared" si="2"/>
        <v>22</v>
      </c>
    </row>
    <row r="29" spans="1:7" ht="66" customHeight="1">
      <c r="A29" s="10"/>
      <c r="B29" s="11"/>
      <c r="C29" s="12"/>
      <c r="D29" s="13">
        <f t="shared" si="1"/>
        <v>0</v>
      </c>
      <c r="E29" s="13">
        <f t="shared" si="1"/>
        <v>0</v>
      </c>
      <c r="F29" s="14">
        <f t="shared" si="0"/>
        <v>0</v>
      </c>
      <c r="G29" s="12">
        <f t="shared" si="2"/>
        <v>23</v>
      </c>
    </row>
    <row r="30" spans="1:7" ht="66" customHeight="1">
      <c r="A30" s="10"/>
      <c r="B30" s="11"/>
      <c r="C30" s="12"/>
      <c r="D30" s="13">
        <f t="shared" si="1"/>
        <v>0</v>
      </c>
      <c r="E30" s="13">
        <f t="shared" si="1"/>
        <v>0</v>
      </c>
      <c r="F30" s="14">
        <f t="shared" si="0"/>
        <v>0</v>
      </c>
      <c r="G30" s="12">
        <f t="shared" si="2"/>
        <v>24</v>
      </c>
    </row>
    <row r="31" spans="1:7" ht="66" customHeight="1">
      <c r="A31" s="10"/>
      <c r="B31" s="11"/>
      <c r="C31" s="12"/>
      <c r="D31" s="13">
        <f t="shared" si="1"/>
        <v>0</v>
      </c>
      <c r="E31" s="13">
        <f t="shared" si="1"/>
        <v>0</v>
      </c>
      <c r="F31" s="14">
        <f t="shared" si="0"/>
        <v>0</v>
      </c>
      <c r="G31" s="12">
        <f t="shared" si="2"/>
        <v>25</v>
      </c>
    </row>
    <row r="32" spans="1:7" ht="66" customHeight="1">
      <c r="A32" s="10"/>
      <c r="B32" s="11"/>
      <c r="C32" s="12"/>
      <c r="D32" s="13">
        <f t="shared" si="1"/>
        <v>0</v>
      </c>
      <c r="E32" s="13">
        <f t="shared" si="1"/>
        <v>0</v>
      </c>
      <c r="F32" s="14">
        <f t="shared" si="0"/>
        <v>0</v>
      </c>
      <c r="G32" s="12">
        <f t="shared" si="2"/>
        <v>26</v>
      </c>
    </row>
    <row r="33" spans="1:7" ht="66" customHeight="1">
      <c r="A33" s="10"/>
      <c r="B33" s="11"/>
      <c r="C33" s="12"/>
      <c r="D33" s="13">
        <f t="shared" si="1"/>
        <v>0</v>
      </c>
      <c r="E33" s="13">
        <f t="shared" si="1"/>
        <v>0</v>
      </c>
      <c r="F33" s="14">
        <f t="shared" si="0"/>
        <v>0</v>
      </c>
      <c r="G33" s="12">
        <f t="shared" si="2"/>
        <v>27</v>
      </c>
    </row>
    <row r="34" spans="1:7" ht="66" customHeight="1">
      <c r="A34" s="10"/>
      <c r="B34" s="11"/>
      <c r="C34" s="12"/>
      <c r="D34" s="13">
        <f t="shared" si="1"/>
        <v>0</v>
      </c>
      <c r="E34" s="13">
        <f t="shared" si="1"/>
        <v>0</v>
      </c>
      <c r="F34" s="14">
        <f t="shared" si="0"/>
        <v>0</v>
      </c>
      <c r="G34" s="12">
        <f t="shared" si="2"/>
        <v>28</v>
      </c>
    </row>
    <row r="35" spans="1:7" ht="66" customHeight="1">
      <c r="A35" s="10"/>
      <c r="B35" s="11"/>
      <c r="C35" s="12"/>
      <c r="D35" s="13">
        <f t="shared" si="1"/>
        <v>0</v>
      </c>
      <c r="E35" s="13">
        <f t="shared" si="1"/>
        <v>0</v>
      </c>
      <c r="F35" s="14">
        <f t="shared" si="0"/>
        <v>0</v>
      </c>
      <c r="G35" s="12">
        <f t="shared" si="2"/>
        <v>29</v>
      </c>
    </row>
    <row r="36" spans="1:7" ht="66" customHeight="1">
      <c r="A36" s="10"/>
      <c r="B36" s="11"/>
      <c r="C36" s="12"/>
      <c r="D36" s="13">
        <f t="shared" si="1"/>
        <v>0</v>
      </c>
      <c r="E36" s="13">
        <f t="shared" si="1"/>
        <v>0</v>
      </c>
      <c r="F36" s="14">
        <f t="shared" si="0"/>
        <v>0</v>
      </c>
      <c r="G36" s="12">
        <f t="shared" si="2"/>
        <v>30</v>
      </c>
    </row>
    <row r="37" spans="1:7" ht="66" customHeight="1">
      <c r="A37" s="10"/>
      <c r="B37" s="11"/>
      <c r="C37" s="12"/>
      <c r="D37" s="13">
        <f t="shared" si="1"/>
        <v>0</v>
      </c>
      <c r="E37" s="13">
        <f t="shared" si="1"/>
        <v>0</v>
      </c>
      <c r="F37" s="14">
        <f t="shared" si="0"/>
        <v>0</v>
      </c>
      <c r="G37" s="12">
        <f t="shared" si="2"/>
        <v>31</v>
      </c>
    </row>
    <row r="38" spans="1:7" ht="66" customHeight="1">
      <c r="A38" s="10"/>
      <c r="B38" s="11"/>
      <c r="C38" s="12"/>
      <c r="D38" s="13">
        <f t="shared" si="1"/>
        <v>0</v>
      </c>
      <c r="E38" s="13">
        <f t="shared" si="1"/>
        <v>0</v>
      </c>
      <c r="F38" s="14">
        <f t="shared" si="0"/>
        <v>0</v>
      </c>
      <c r="G38" s="12">
        <f t="shared" si="2"/>
        <v>32</v>
      </c>
    </row>
    <row r="39" spans="1:7" ht="66" customHeight="1">
      <c r="A39" s="10"/>
      <c r="B39" s="11"/>
      <c r="C39" s="12"/>
      <c r="D39" s="13">
        <f t="shared" si="1"/>
        <v>0</v>
      </c>
      <c r="E39" s="13">
        <f t="shared" si="1"/>
        <v>0</v>
      </c>
      <c r="F39" s="14">
        <f aca="true" t="shared" si="3" ref="F39:F56">E39-D39</f>
        <v>0</v>
      </c>
      <c r="G39" s="12">
        <f t="shared" si="2"/>
        <v>33</v>
      </c>
    </row>
    <row r="40" spans="1:7" ht="66" customHeight="1">
      <c r="A40" s="10"/>
      <c r="B40" s="11"/>
      <c r="C40" s="12"/>
      <c r="D40" s="13">
        <f aca="true" t="shared" si="4" ref="D40:E56">TIME(0,0,0)</f>
        <v>0</v>
      </c>
      <c r="E40" s="13">
        <f t="shared" si="4"/>
        <v>0</v>
      </c>
      <c r="F40" s="14">
        <f t="shared" si="3"/>
        <v>0</v>
      </c>
      <c r="G40" s="12">
        <f aca="true" t="shared" si="5" ref="G40:G56">SUM(G39)+1</f>
        <v>34</v>
      </c>
    </row>
    <row r="41" spans="1:7" ht="66" customHeight="1">
      <c r="A41" s="10"/>
      <c r="B41" s="11"/>
      <c r="C41" s="12"/>
      <c r="D41" s="13">
        <f t="shared" si="4"/>
        <v>0</v>
      </c>
      <c r="E41" s="13">
        <f t="shared" si="4"/>
        <v>0</v>
      </c>
      <c r="F41" s="14">
        <f t="shared" si="3"/>
        <v>0</v>
      </c>
      <c r="G41" s="12">
        <f t="shared" si="5"/>
        <v>35</v>
      </c>
    </row>
    <row r="42" spans="1:7" ht="66" customHeight="1">
      <c r="A42" s="10"/>
      <c r="B42" s="11"/>
      <c r="C42" s="12"/>
      <c r="D42" s="13">
        <f t="shared" si="4"/>
        <v>0</v>
      </c>
      <c r="E42" s="13">
        <f t="shared" si="4"/>
        <v>0</v>
      </c>
      <c r="F42" s="14">
        <f t="shared" si="3"/>
        <v>0</v>
      </c>
      <c r="G42" s="12">
        <f t="shared" si="5"/>
        <v>36</v>
      </c>
    </row>
    <row r="43" spans="1:7" ht="66" customHeight="1">
      <c r="A43" s="10"/>
      <c r="B43" s="11"/>
      <c r="C43" s="12"/>
      <c r="D43" s="13">
        <f t="shared" si="4"/>
        <v>0</v>
      </c>
      <c r="E43" s="13">
        <f t="shared" si="4"/>
        <v>0</v>
      </c>
      <c r="F43" s="14">
        <f t="shared" si="3"/>
        <v>0</v>
      </c>
      <c r="G43" s="12">
        <f t="shared" si="5"/>
        <v>37</v>
      </c>
    </row>
    <row r="44" spans="1:7" ht="66" customHeight="1">
      <c r="A44" s="10"/>
      <c r="B44" s="11"/>
      <c r="C44" s="12"/>
      <c r="D44" s="13">
        <f t="shared" si="4"/>
        <v>0</v>
      </c>
      <c r="E44" s="13">
        <f t="shared" si="4"/>
        <v>0</v>
      </c>
      <c r="F44" s="14">
        <f t="shared" si="3"/>
        <v>0</v>
      </c>
      <c r="G44" s="12">
        <f t="shared" si="5"/>
        <v>38</v>
      </c>
    </row>
    <row r="45" spans="1:7" ht="66" customHeight="1">
      <c r="A45" s="10"/>
      <c r="B45" s="11"/>
      <c r="C45" s="12"/>
      <c r="D45" s="13">
        <f t="shared" si="4"/>
        <v>0</v>
      </c>
      <c r="E45" s="13">
        <f t="shared" si="4"/>
        <v>0</v>
      </c>
      <c r="F45" s="14">
        <f t="shared" si="3"/>
        <v>0</v>
      </c>
      <c r="G45" s="12">
        <f t="shared" si="5"/>
        <v>39</v>
      </c>
    </row>
    <row r="46" spans="1:7" ht="66" customHeight="1">
      <c r="A46" s="10"/>
      <c r="B46" s="11"/>
      <c r="C46" s="12"/>
      <c r="D46" s="13">
        <f t="shared" si="4"/>
        <v>0</v>
      </c>
      <c r="E46" s="13">
        <f t="shared" si="4"/>
        <v>0</v>
      </c>
      <c r="F46" s="14">
        <f t="shared" si="3"/>
        <v>0</v>
      </c>
      <c r="G46" s="12">
        <f t="shared" si="5"/>
        <v>40</v>
      </c>
    </row>
    <row r="47" spans="1:7" ht="66" customHeight="1">
      <c r="A47" s="10"/>
      <c r="B47" s="11"/>
      <c r="C47" s="12"/>
      <c r="D47" s="13">
        <f t="shared" si="4"/>
        <v>0</v>
      </c>
      <c r="E47" s="13">
        <f t="shared" si="4"/>
        <v>0</v>
      </c>
      <c r="F47" s="14">
        <f t="shared" si="3"/>
        <v>0</v>
      </c>
      <c r="G47" s="12">
        <f t="shared" si="5"/>
        <v>41</v>
      </c>
    </row>
    <row r="48" spans="1:7" ht="66" customHeight="1">
      <c r="A48" s="10"/>
      <c r="B48" s="11"/>
      <c r="C48" s="12"/>
      <c r="D48" s="13">
        <f t="shared" si="4"/>
        <v>0</v>
      </c>
      <c r="E48" s="13">
        <f t="shared" si="4"/>
        <v>0</v>
      </c>
      <c r="F48" s="14">
        <f t="shared" si="3"/>
        <v>0</v>
      </c>
      <c r="G48" s="12">
        <f t="shared" si="5"/>
        <v>42</v>
      </c>
    </row>
    <row r="49" spans="1:7" ht="66" customHeight="1">
      <c r="A49" s="10"/>
      <c r="B49" s="11"/>
      <c r="C49" s="12"/>
      <c r="D49" s="13">
        <f t="shared" si="4"/>
        <v>0</v>
      </c>
      <c r="E49" s="13">
        <f t="shared" si="4"/>
        <v>0</v>
      </c>
      <c r="F49" s="14">
        <f t="shared" si="3"/>
        <v>0</v>
      </c>
      <c r="G49" s="12">
        <f t="shared" si="5"/>
        <v>43</v>
      </c>
    </row>
    <row r="50" spans="1:7" ht="66" customHeight="1">
      <c r="A50" s="10"/>
      <c r="B50" s="11"/>
      <c r="C50" s="12"/>
      <c r="D50" s="13">
        <f t="shared" si="4"/>
        <v>0</v>
      </c>
      <c r="E50" s="13">
        <f t="shared" si="4"/>
        <v>0</v>
      </c>
      <c r="F50" s="14">
        <f t="shared" si="3"/>
        <v>0</v>
      </c>
      <c r="G50" s="12">
        <f t="shared" si="5"/>
        <v>44</v>
      </c>
    </row>
    <row r="51" spans="1:7" ht="66" customHeight="1">
      <c r="A51" s="10"/>
      <c r="B51" s="11"/>
      <c r="C51" s="12"/>
      <c r="D51" s="13">
        <f t="shared" si="4"/>
        <v>0</v>
      </c>
      <c r="E51" s="13">
        <f t="shared" si="4"/>
        <v>0</v>
      </c>
      <c r="F51" s="14">
        <f t="shared" si="3"/>
        <v>0</v>
      </c>
      <c r="G51" s="12">
        <f t="shared" si="5"/>
        <v>45</v>
      </c>
    </row>
    <row r="52" spans="1:7" ht="66" customHeight="1">
      <c r="A52" s="10"/>
      <c r="B52" s="11"/>
      <c r="C52" s="12"/>
      <c r="D52" s="13">
        <f t="shared" si="4"/>
        <v>0</v>
      </c>
      <c r="E52" s="13">
        <f t="shared" si="4"/>
        <v>0</v>
      </c>
      <c r="F52" s="14">
        <f t="shared" si="3"/>
        <v>0</v>
      </c>
      <c r="G52" s="12">
        <f t="shared" si="5"/>
        <v>46</v>
      </c>
    </row>
    <row r="53" spans="1:7" ht="66" customHeight="1">
      <c r="A53" s="10"/>
      <c r="B53" s="11"/>
      <c r="C53" s="12"/>
      <c r="D53" s="13">
        <f t="shared" si="4"/>
        <v>0</v>
      </c>
      <c r="E53" s="13">
        <f t="shared" si="4"/>
        <v>0</v>
      </c>
      <c r="F53" s="14">
        <f t="shared" si="3"/>
        <v>0</v>
      </c>
      <c r="G53" s="12">
        <f t="shared" si="5"/>
        <v>47</v>
      </c>
    </row>
    <row r="54" spans="1:7" ht="66" customHeight="1">
      <c r="A54" s="10"/>
      <c r="B54" s="11"/>
      <c r="C54" s="12"/>
      <c r="D54" s="13">
        <f t="shared" si="4"/>
        <v>0</v>
      </c>
      <c r="E54" s="13">
        <f t="shared" si="4"/>
        <v>0</v>
      </c>
      <c r="F54" s="14">
        <f t="shared" si="3"/>
        <v>0</v>
      </c>
      <c r="G54" s="12">
        <f t="shared" si="5"/>
        <v>48</v>
      </c>
    </row>
    <row r="55" spans="1:7" ht="66" customHeight="1">
      <c r="A55" s="10"/>
      <c r="B55" s="11"/>
      <c r="C55" s="12"/>
      <c r="D55" s="13">
        <f t="shared" si="4"/>
        <v>0</v>
      </c>
      <c r="E55" s="13">
        <f t="shared" si="4"/>
        <v>0</v>
      </c>
      <c r="F55" s="14">
        <f t="shared" si="3"/>
        <v>0</v>
      </c>
      <c r="G55" s="12">
        <f t="shared" si="5"/>
        <v>49</v>
      </c>
    </row>
    <row r="56" spans="1:7" ht="66" customHeight="1">
      <c r="A56" s="10"/>
      <c r="B56" s="11"/>
      <c r="C56" s="12"/>
      <c r="D56" s="13">
        <f t="shared" si="4"/>
        <v>0</v>
      </c>
      <c r="E56" s="13">
        <f t="shared" si="4"/>
        <v>0</v>
      </c>
      <c r="F56" s="14">
        <f t="shared" si="3"/>
        <v>0</v>
      </c>
      <c r="G56" s="12">
        <f t="shared" si="5"/>
        <v>50</v>
      </c>
    </row>
    <row r="57" ht="66" customHeight="1"/>
    <row r="58" ht="66" customHeight="1"/>
    <row r="59" ht="66" customHeight="1"/>
    <row r="60" ht="66" customHeight="1"/>
    <row r="61" ht="66" customHeight="1"/>
    <row r="62" ht="66" customHeight="1"/>
    <row r="63" ht="66" customHeight="1"/>
    <row r="64" ht="66" customHeight="1"/>
    <row r="65" ht="66" customHeight="1"/>
    <row r="66" ht="66" customHeight="1"/>
    <row r="67" ht="66" customHeight="1"/>
    <row r="68" ht="66" customHeight="1"/>
    <row r="69" ht="66" customHeight="1"/>
    <row r="70" ht="66" customHeight="1"/>
    <row r="71" ht="66" customHeight="1"/>
    <row r="72" ht="66" customHeight="1"/>
    <row r="73" ht="66" customHeight="1"/>
    <row r="74" ht="66" customHeight="1"/>
    <row r="75" ht="66" customHeight="1"/>
    <row r="76" ht="66" customHeight="1"/>
    <row r="77" ht="66" customHeight="1"/>
    <row r="78" ht="66" customHeight="1"/>
    <row r="79" ht="66" customHeight="1"/>
    <row r="80" ht="66" customHeight="1"/>
    <row r="81" ht="66" customHeight="1"/>
    <row r="82" ht="66" customHeight="1"/>
    <row r="83" ht="66" customHeight="1"/>
    <row r="84" ht="66" customHeight="1"/>
    <row r="85" ht="66" customHeight="1"/>
    <row r="86" ht="66" customHeight="1"/>
    <row r="87" ht="66" customHeight="1"/>
    <row r="88" ht="66" customHeight="1"/>
    <row r="89" ht="66" customHeight="1"/>
    <row r="90" ht="66" customHeight="1"/>
    <row r="91" ht="66" customHeight="1"/>
    <row r="92" ht="66" customHeight="1"/>
    <row r="93" ht="66" customHeight="1"/>
    <row r="94" ht="66" customHeight="1"/>
    <row r="95" ht="66" customHeight="1"/>
    <row r="96" ht="66" customHeight="1"/>
    <row r="97" ht="66" customHeight="1"/>
    <row r="98" ht="66" customHeight="1"/>
    <row r="99" ht="66" customHeight="1"/>
    <row r="100" ht="66" customHeight="1"/>
  </sheetData>
  <sheetProtection/>
  <mergeCells count="3">
    <mergeCell ref="A1:G1"/>
    <mergeCell ref="A3:B3"/>
    <mergeCell ref="C3:G3"/>
  </mergeCells>
  <printOptions/>
  <pageMargins left="0.7479166666666667" right="0.7479166666666667" top="0.9840277777777778" bottom="0.9840277777777778" header="0.5118055555555556" footer="0.49236111111111114"/>
  <pageSetup horizontalDpi="300" verticalDpi="300" orientation="landscape" paperSize="9" r:id="rId1"/>
  <headerFooter alignWithMargins="0">
    <oddFooter>&amp;CStránka &amp;P&amp;R&amp;A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1:IU56"/>
  <sheetViews>
    <sheetView zoomScalePageLayoutView="0" workbookViewId="0" topLeftCell="A1">
      <selection activeCell="B1" sqref="B1:F1"/>
    </sheetView>
  </sheetViews>
  <sheetFormatPr defaultColWidth="9.140625" defaultRowHeight="12.75"/>
  <cols>
    <col min="2" max="2" width="11.28125" style="0" customWidth="1"/>
    <col min="3" max="3" width="71.28125" style="0" customWidth="1"/>
    <col min="4" max="4" width="0" style="0" hidden="1" customWidth="1"/>
    <col min="5" max="5" width="20.00390625" style="0" customWidth="1"/>
    <col min="6" max="6" width="10.7109375" style="0" customWidth="1"/>
  </cols>
  <sheetData>
    <row r="1" spans="2:255" s="1" customFormat="1" ht="18" customHeight="1">
      <c r="B1" s="30" t="s">
        <v>17</v>
      </c>
      <c r="C1" s="30"/>
      <c r="D1" s="30"/>
      <c r="E1" s="30"/>
      <c r="F1" s="30"/>
      <c r="IQ1"/>
      <c r="IR1"/>
      <c r="IS1"/>
      <c r="IT1"/>
      <c r="IU1"/>
    </row>
    <row r="2" spans="2:255" s="1" customFormat="1" ht="18" customHeight="1">
      <c r="B2" s="2"/>
      <c r="C2" s="2"/>
      <c r="D2" s="2"/>
      <c r="E2" s="2"/>
      <c r="F2" s="2"/>
      <c r="IQ2"/>
      <c r="IR2"/>
      <c r="IS2"/>
      <c r="IT2"/>
      <c r="IU2"/>
    </row>
    <row r="3" spans="2:255" s="1" customFormat="1" ht="18" customHeight="1">
      <c r="B3" s="28" t="str">
        <f>CONCATENATE(Žákyně!A3)</f>
        <v>Kategorie: žákyně - volná technika</v>
      </c>
      <c r="C3" s="28"/>
      <c r="D3" s="28" t="str">
        <f>CONCATENATE(Žákyně!C3)</f>
        <v>Datum: 27.12.2011</v>
      </c>
      <c r="E3" s="28"/>
      <c r="F3" s="28"/>
      <c r="IQ3"/>
      <c r="IR3"/>
      <c r="IS3"/>
      <c r="IT3"/>
      <c r="IU3"/>
    </row>
    <row r="4" spans="2:255" s="1" customFormat="1" ht="18" customHeight="1">
      <c r="B4" s="2" t="str">
        <f>CONCATENATE(Žákyně!A4)</f>
        <v>Délka tratě: 2 kola</v>
      </c>
      <c r="C4" s="3"/>
      <c r="D4" s="2"/>
      <c r="E4" s="17"/>
      <c r="F4" s="17"/>
      <c r="IQ4"/>
      <c r="IR4"/>
      <c r="IS4"/>
      <c r="IT4"/>
      <c r="IU4"/>
    </row>
    <row r="6" spans="2:6" ht="33" customHeight="1">
      <c r="B6" s="5" t="s">
        <v>2</v>
      </c>
      <c r="C6" s="6" t="s">
        <v>3</v>
      </c>
      <c r="D6" s="6" t="s">
        <v>4</v>
      </c>
      <c r="E6" s="6" t="s">
        <v>7</v>
      </c>
      <c r="F6" s="9" t="s">
        <v>8</v>
      </c>
    </row>
    <row r="7" spans="2:6" ht="66" customHeight="1">
      <c r="B7" s="19" t="str">
        <f>CONCATENATE(Předžákyně!A7)</f>
        <v>1</v>
      </c>
      <c r="C7" s="20">
        <f>CONCATENATE(Předžákyně!B7)</f>
      </c>
      <c r="D7" s="12" t="e">
        <f>CONCATENATE(Žákyně!#REF!)</f>
        <v>#REF!</v>
      </c>
      <c r="E7" s="21">
        <f>VALUE(Předžákyně!F7)</f>
        <v>0</v>
      </c>
      <c r="F7" s="22">
        <v>1</v>
      </c>
    </row>
    <row r="8" spans="2:6" ht="66" customHeight="1">
      <c r="B8" s="19">
        <f>CONCATENATE(Předžákyně!A8)</f>
      </c>
      <c r="C8" s="20">
        <f>CONCATENATE(Předžákyně!B8)</f>
      </c>
      <c r="D8" s="12" t="e">
        <f>CONCATENATE(Žákyně!#REF!)</f>
        <v>#REF!</v>
      </c>
      <c r="E8" s="21">
        <f>VALUE(Předžákyně!F8)</f>
        <v>0</v>
      </c>
      <c r="F8" s="12">
        <f aca="true" t="shared" si="0" ref="F8:F39">(1)+F7</f>
        <v>2</v>
      </c>
    </row>
    <row r="9" spans="2:6" ht="66" customHeight="1">
      <c r="B9" s="19">
        <f>CONCATENATE(Předžákyně!A9)</f>
      </c>
      <c r="C9" s="20">
        <f>CONCATENATE(Předžákyně!B9)</f>
      </c>
      <c r="D9" s="12" t="e">
        <f>CONCATENATE(Žákyně!#REF!)</f>
        <v>#REF!</v>
      </c>
      <c r="E9" s="21">
        <f>VALUE(Předžákyně!F9)</f>
        <v>0</v>
      </c>
      <c r="F9" s="12">
        <f t="shared" si="0"/>
        <v>3</v>
      </c>
    </row>
    <row r="10" spans="2:6" ht="66" customHeight="1">
      <c r="B10" s="19">
        <f>CONCATENATE(Předžákyně!A10)</f>
      </c>
      <c r="C10" s="20">
        <f>CONCATENATE(Předžákyně!B10)</f>
      </c>
      <c r="D10" s="12" t="e">
        <f>CONCATENATE(Žákyně!#REF!)</f>
        <v>#REF!</v>
      </c>
      <c r="E10" s="21">
        <f>VALUE(Předžákyně!F10)</f>
        <v>0</v>
      </c>
      <c r="F10" s="12">
        <f t="shared" si="0"/>
        <v>4</v>
      </c>
    </row>
    <row r="11" spans="2:6" ht="66" customHeight="1">
      <c r="B11" s="19">
        <f>CONCATENATE(Předžákyně!A11)</f>
      </c>
      <c r="C11" s="20">
        <f>CONCATENATE(Předžákyně!B11)</f>
      </c>
      <c r="D11" s="12" t="e">
        <f>CONCATENATE(Žákyně!#REF!)</f>
        <v>#REF!</v>
      </c>
      <c r="E11" s="21">
        <f>VALUE(Předžákyně!F11)</f>
        <v>0</v>
      </c>
      <c r="F11" s="12">
        <f t="shared" si="0"/>
        <v>5</v>
      </c>
    </row>
    <row r="12" spans="2:6" ht="66" customHeight="1">
      <c r="B12" s="19">
        <f>CONCATENATE(Předžákyně!A12)</f>
      </c>
      <c r="C12" s="20">
        <f>CONCATENATE(Předžákyně!B12)</f>
      </c>
      <c r="D12" s="12" t="e">
        <f>CONCATENATE(Žákyně!#REF!)</f>
        <v>#REF!</v>
      </c>
      <c r="E12" s="21">
        <f>VALUE(Předžákyně!F12)</f>
        <v>0</v>
      </c>
      <c r="F12" s="12">
        <f t="shared" si="0"/>
        <v>6</v>
      </c>
    </row>
    <row r="13" spans="2:6" ht="66" customHeight="1">
      <c r="B13" s="19">
        <f>CONCATENATE(Předžákyně!A13)</f>
      </c>
      <c r="C13" s="20">
        <f>CONCATENATE(Předžákyně!B13)</f>
      </c>
      <c r="D13" s="12" t="e">
        <f>CONCATENATE(Žákyně!#REF!)</f>
        <v>#REF!</v>
      </c>
      <c r="E13" s="21">
        <f>VALUE(Předžákyně!F13)</f>
        <v>0</v>
      </c>
      <c r="F13" s="12">
        <f t="shared" si="0"/>
        <v>7</v>
      </c>
    </row>
    <row r="14" spans="2:6" ht="66" customHeight="1">
      <c r="B14" s="19">
        <f>CONCATENATE(Předžákyně!A14)</f>
      </c>
      <c r="C14" s="20">
        <f>CONCATENATE(Předžákyně!B14)</f>
      </c>
      <c r="D14" s="12" t="e">
        <f>CONCATENATE(Žákyně!#REF!)</f>
        <v>#REF!</v>
      </c>
      <c r="E14" s="21">
        <f>VALUE(Předžákyně!F14)</f>
        <v>0</v>
      </c>
      <c r="F14" s="12">
        <f t="shared" si="0"/>
        <v>8</v>
      </c>
    </row>
    <row r="15" spans="2:6" ht="66" customHeight="1">
      <c r="B15" s="19">
        <f>CONCATENATE(Předžákyně!A15)</f>
      </c>
      <c r="C15" s="20">
        <f>CONCATENATE(Předžákyně!B15)</f>
      </c>
      <c r="D15" s="12" t="e">
        <f>CONCATENATE(Žákyně!#REF!)</f>
        <v>#REF!</v>
      </c>
      <c r="E15" s="21">
        <f>VALUE(Předžákyně!F15)</f>
        <v>0</v>
      </c>
      <c r="F15" s="12">
        <f t="shared" si="0"/>
        <v>9</v>
      </c>
    </row>
    <row r="16" spans="2:6" ht="66" customHeight="1">
      <c r="B16" s="19">
        <f>CONCATENATE(Předžákyně!A16)</f>
      </c>
      <c r="C16" s="20">
        <f>CONCATENATE(Předžákyně!B16)</f>
      </c>
      <c r="D16" s="12" t="e">
        <f>CONCATENATE(Žákyně!#REF!)</f>
        <v>#REF!</v>
      </c>
      <c r="E16" s="21">
        <f>VALUE(Předžákyně!F16)</f>
        <v>0</v>
      </c>
      <c r="F16" s="12">
        <f t="shared" si="0"/>
        <v>10</v>
      </c>
    </row>
    <row r="17" spans="2:6" ht="66" customHeight="1">
      <c r="B17" s="19">
        <f>CONCATENATE(Předžákyně!A17)</f>
      </c>
      <c r="C17" s="20">
        <f>CONCATENATE(Předžákyně!B17)</f>
      </c>
      <c r="D17" s="12" t="e">
        <f>CONCATENATE(Žákyně!#REF!)</f>
        <v>#REF!</v>
      </c>
      <c r="E17" s="21">
        <f>VALUE(Předžákyně!F17)</f>
        <v>0</v>
      </c>
      <c r="F17" s="12">
        <f t="shared" si="0"/>
        <v>11</v>
      </c>
    </row>
    <row r="18" spans="2:6" ht="66" customHeight="1">
      <c r="B18" s="19">
        <f>CONCATENATE(Předžákyně!A18)</f>
      </c>
      <c r="C18" s="20">
        <f>CONCATENATE(Předžákyně!B18)</f>
      </c>
      <c r="D18" s="12" t="e">
        <f>CONCATENATE(Žákyně!#REF!)</f>
        <v>#REF!</v>
      </c>
      <c r="E18" s="21">
        <f>VALUE(Předžákyně!F18)</f>
        <v>0</v>
      </c>
      <c r="F18" s="12">
        <f t="shared" si="0"/>
        <v>12</v>
      </c>
    </row>
    <row r="19" spans="2:6" ht="66" customHeight="1">
      <c r="B19" s="19">
        <f>CONCATENATE(Předžákyně!A19)</f>
      </c>
      <c r="C19" s="20">
        <f>CONCATENATE(Předžákyně!B19)</f>
      </c>
      <c r="D19" s="12" t="e">
        <f>CONCATENATE(Žákyně!#REF!)</f>
        <v>#REF!</v>
      </c>
      <c r="E19" s="21">
        <f>VALUE(Předžákyně!F19)</f>
        <v>0</v>
      </c>
      <c r="F19" s="12">
        <f t="shared" si="0"/>
        <v>13</v>
      </c>
    </row>
    <row r="20" spans="2:6" ht="66" customHeight="1">
      <c r="B20" s="19">
        <f>CONCATENATE(Předžákyně!A20)</f>
      </c>
      <c r="C20" s="20">
        <f>CONCATENATE(Předžákyně!B20)</f>
      </c>
      <c r="D20" s="12" t="e">
        <f>CONCATENATE(Žákyně!#REF!)</f>
        <v>#REF!</v>
      </c>
      <c r="E20" s="21">
        <f>VALUE(Předžákyně!F20)</f>
        <v>0</v>
      </c>
      <c r="F20" s="12">
        <f t="shared" si="0"/>
        <v>14</v>
      </c>
    </row>
    <row r="21" spans="2:6" ht="66" customHeight="1">
      <c r="B21" s="19">
        <f>CONCATENATE(Předžákyně!A21)</f>
      </c>
      <c r="C21" s="20">
        <f>CONCATENATE(Předžákyně!B21)</f>
      </c>
      <c r="D21" s="12" t="e">
        <f>CONCATENATE(Žákyně!#REF!)</f>
        <v>#REF!</v>
      </c>
      <c r="E21" s="21">
        <f>VALUE(Předžákyně!F21)</f>
        <v>0</v>
      </c>
      <c r="F21" s="12">
        <f t="shared" si="0"/>
        <v>15</v>
      </c>
    </row>
    <row r="22" spans="2:6" ht="66" customHeight="1">
      <c r="B22" s="19">
        <f>CONCATENATE(Předžákyně!A22)</f>
      </c>
      <c r="C22" s="20">
        <f>CONCATENATE(Předžákyně!B22)</f>
      </c>
      <c r="D22" s="12" t="e">
        <f>CONCATENATE(Žákyně!#REF!)</f>
        <v>#REF!</v>
      </c>
      <c r="E22" s="21">
        <f>VALUE(Předžákyně!F22)</f>
        <v>0</v>
      </c>
      <c r="F22" s="12">
        <f t="shared" si="0"/>
        <v>16</v>
      </c>
    </row>
    <row r="23" spans="2:6" ht="66" customHeight="1">
      <c r="B23" s="19">
        <f>CONCATENATE(Předžákyně!A23)</f>
      </c>
      <c r="C23" s="20">
        <f>CONCATENATE(Předžákyně!B23)</f>
      </c>
      <c r="D23" s="12" t="e">
        <f>CONCATENATE(Žákyně!#REF!)</f>
        <v>#REF!</v>
      </c>
      <c r="E23" s="21">
        <f>VALUE(Předžákyně!F23)</f>
        <v>0</v>
      </c>
      <c r="F23" s="12">
        <f t="shared" si="0"/>
        <v>17</v>
      </c>
    </row>
    <row r="24" spans="2:6" ht="66" customHeight="1">
      <c r="B24" s="19">
        <f>CONCATENATE(Předžákyně!A24)</f>
      </c>
      <c r="C24" s="20">
        <f>CONCATENATE(Předžákyně!B24)</f>
      </c>
      <c r="D24" s="12" t="e">
        <f>CONCATENATE(Žákyně!#REF!)</f>
        <v>#REF!</v>
      </c>
      <c r="E24" s="21">
        <f>VALUE(Předžákyně!F24)</f>
        <v>0</v>
      </c>
      <c r="F24" s="12">
        <f t="shared" si="0"/>
        <v>18</v>
      </c>
    </row>
    <row r="25" spans="2:6" ht="66" customHeight="1">
      <c r="B25" s="19">
        <f>CONCATENATE(Předžákyně!A25)</f>
      </c>
      <c r="C25" s="20">
        <f>CONCATENATE(Předžákyně!B25)</f>
      </c>
      <c r="D25" s="12" t="e">
        <f>CONCATENATE(Žákyně!#REF!)</f>
        <v>#REF!</v>
      </c>
      <c r="E25" s="21">
        <f>VALUE(Předžákyně!F25)</f>
        <v>0</v>
      </c>
      <c r="F25" s="12">
        <f t="shared" si="0"/>
        <v>19</v>
      </c>
    </row>
    <row r="26" spans="2:6" ht="66" customHeight="1">
      <c r="B26" s="19">
        <f>CONCATENATE(Předžákyně!A26)</f>
      </c>
      <c r="C26" s="20">
        <f>CONCATENATE(Předžákyně!B26)</f>
      </c>
      <c r="D26" s="12" t="e">
        <f>CONCATENATE(Žákyně!#REF!)</f>
        <v>#REF!</v>
      </c>
      <c r="E26" s="21">
        <f>VALUE(Předžákyně!F26)</f>
        <v>0</v>
      </c>
      <c r="F26" s="12">
        <f t="shared" si="0"/>
        <v>20</v>
      </c>
    </row>
    <row r="27" spans="2:6" ht="66" customHeight="1">
      <c r="B27" s="19">
        <f>CONCATENATE(Předžákyně!A27)</f>
      </c>
      <c r="C27" s="20">
        <f>CONCATENATE(Předžákyně!B27)</f>
      </c>
      <c r="D27" s="12" t="e">
        <f>CONCATENATE(Žákyně!#REF!)</f>
        <v>#REF!</v>
      </c>
      <c r="E27" s="21">
        <f>VALUE(Předžákyně!F27)</f>
        <v>0</v>
      </c>
      <c r="F27" s="12">
        <f t="shared" si="0"/>
        <v>21</v>
      </c>
    </row>
    <row r="28" spans="2:6" ht="66" customHeight="1">
      <c r="B28" s="19">
        <f>CONCATENATE(Předžákyně!A28)</f>
      </c>
      <c r="C28" s="20">
        <f>CONCATENATE(Předžákyně!B28)</f>
      </c>
      <c r="D28" s="12" t="e">
        <f>CONCATENATE(Žákyně!#REF!)</f>
        <v>#REF!</v>
      </c>
      <c r="E28" s="21">
        <f>VALUE(Předžákyně!F28)</f>
        <v>0</v>
      </c>
      <c r="F28" s="12">
        <f t="shared" si="0"/>
        <v>22</v>
      </c>
    </row>
    <row r="29" spans="2:6" ht="66" customHeight="1">
      <c r="B29" s="19">
        <f>CONCATENATE(Předžákyně!A29)</f>
      </c>
      <c r="C29" s="20">
        <f>CONCATENATE(Předžákyně!B29)</f>
      </c>
      <c r="D29" s="12" t="e">
        <f>CONCATENATE(Žákyně!#REF!)</f>
        <v>#REF!</v>
      </c>
      <c r="E29" s="21">
        <f>VALUE(Předžákyně!F29)</f>
        <v>0</v>
      </c>
      <c r="F29" s="12">
        <f t="shared" si="0"/>
        <v>23</v>
      </c>
    </row>
    <row r="30" spans="2:6" ht="66" customHeight="1">
      <c r="B30" s="19">
        <f>CONCATENATE(Předžákyně!A30)</f>
      </c>
      <c r="C30" s="20">
        <f>CONCATENATE(Předžákyně!B30)</f>
      </c>
      <c r="D30" s="12" t="e">
        <f>CONCATENATE(Žákyně!#REF!)</f>
        <v>#REF!</v>
      </c>
      <c r="E30" s="21">
        <f>VALUE(Předžákyně!F30)</f>
        <v>0</v>
      </c>
      <c r="F30" s="12">
        <f t="shared" si="0"/>
        <v>24</v>
      </c>
    </row>
    <row r="31" spans="2:6" ht="66" customHeight="1">
      <c r="B31" s="19">
        <f>CONCATENATE(Předžákyně!A31)</f>
      </c>
      <c r="C31" s="20">
        <f>CONCATENATE(Předžákyně!B31)</f>
      </c>
      <c r="D31" s="12" t="e">
        <f>CONCATENATE(Žákyně!#REF!)</f>
        <v>#REF!</v>
      </c>
      <c r="E31" s="21">
        <f>VALUE(Předžákyně!F31)</f>
        <v>0</v>
      </c>
      <c r="F31" s="12">
        <f t="shared" si="0"/>
        <v>25</v>
      </c>
    </row>
    <row r="32" spans="2:6" ht="66" customHeight="1">
      <c r="B32" s="19">
        <f>CONCATENATE(Předžákyně!A32)</f>
      </c>
      <c r="C32" s="20">
        <f>CONCATENATE(Předžákyně!B32)</f>
      </c>
      <c r="D32" s="12" t="e">
        <f>CONCATENATE(Žákyně!#REF!)</f>
        <v>#REF!</v>
      </c>
      <c r="E32" s="21">
        <f>VALUE(Předžákyně!F32)</f>
        <v>0</v>
      </c>
      <c r="F32" s="12">
        <f t="shared" si="0"/>
        <v>26</v>
      </c>
    </row>
    <row r="33" spans="2:6" ht="66" customHeight="1">
      <c r="B33" s="19">
        <f>CONCATENATE(Předžákyně!A33)</f>
      </c>
      <c r="C33" s="20">
        <f>CONCATENATE(Předžákyně!B33)</f>
      </c>
      <c r="D33" s="12" t="e">
        <f>CONCATENATE(Žákyně!#REF!)</f>
        <v>#REF!</v>
      </c>
      <c r="E33" s="21">
        <f>VALUE(Předžákyně!F33)</f>
        <v>0</v>
      </c>
      <c r="F33" s="12">
        <f t="shared" si="0"/>
        <v>27</v>
      </c>
    </row>
    <row r="34" spans="2:6" ht="66" customHeight="1">
      <c r="B34" s="19">
        <f>CONCATENATE(Předžákyně!A34)</f>
      </c>
      <c r="C34" s="20">
        <f>CONCATENATE(Předžákyně!B34)</f>
      </c>
      <c r="D34" s="12" t="e">
        <f>CONCATENATE(Žákyně!#REF!)</f>
        <v>#REF!</v>
      </c>
      <c r="E34" s="21">
        <f>VALUE(Předžákyně!F34)</f>
        <v>0</v>
      </c>
      <c r="F34" s="12">
        <f t="shared" si="0"/>
        <v>28</v>
      </c>
    </row>
    <row r="35" spans="2:6" ht="66" customHeight="1">
      <c r="B35" s="19">
        <f>CONCATENATE(Předžákyně!A35)</f>
      </c>
      <c r="C35" s="20">
        <f>CONCATENATE(Předžákyně!B35)</f>
      </c>
      <c r="D35" s="12" t="e">
        <f>CONCATENATE(Žákyně!#REF!)</f>
        <v>#REF!</v>
      </c>
      <c r="E35" s="21">
        <f>VALUE(Předžákyně!F35)</f>
        <v>0</v>
      </c>
      <c r="F35" s="12">
        <f t="shared" si="0"/>
        <v>29</v>
      </c>
    </row>
    <row r="36" spans="2:6" ht="66" customHeight="1">
      <c r="B36" s="19">
        <f>CONCATENATE(Předžákyně!A36)</f>
      </c>
      <c r="C36" s="20">
        <f>CONCATENATE(Předžákyně!B36)</f>
      </c>
      <c r="D36" s="12" t="e">
        <f>CONCATENATE(Žákyně!#REF!)</f>
        <v>#REF!</v>
      </c>
      <c r="E36" s="21">
        <f>VALUE(Předžákyně!F36)</f>
        <v>0</v>
      </c>
      <c r="F36" s="12">
        <f t="shared" si="0"/>
        <v>30</v>
      </c>
    </row>
    <row r="37" spans="2:6" ht="66" customHeight="1">
      <c r="B37" s="19">
        <f>CONCATENATE(Předžákyně!A37)</f>
      </c>
      <c r="C37" s="20">
        <f>CONCATENATE(Předžákyně!B37)</f>
      </c>
      <c r="D37" s="12" t="e">
        <f>CONCATENATE(Žákyně!#REF!)</f>
        <v>#REF!</v>
      </c>
      <c r="E37" s="21">
        <f>VALUE(Předžákyně!F37)</f>
        <v>0</v>
      </c>
      <c r="F37" s="12">
        <f t="shared" si="0"/>
        <v>31</v>
      </c>
    </row>
    <row r="38" spans="2:6" ht="66" customHeight="1">
      <c r="B38" s="19">
        <f>CONCATENATE(Předžákyně!A38)</f>
      </c>
      <c r="C38" s="20">
        <f>CONCATENATE(Předžákyně!B38)</f>
      </c>
      <c r="D38" s="12" t="e">
        <f>CONCATENATE(Žákyně!#REF!)</f>
        <v>#REF!</v>
      </c>
      <c r="E38" s="21">
        <f>VALUE(Předžákyně!F38)</f>
        <v>0</v>
      </c>
      <c r="F38" s="12">
        <f t="shared" si="0"/>
        <v>32</v>
      </c>
    </row>
    <row r="39" spans="2:6" ht="66" customHeight="1">
      <c r="B39" s="19">
        <f>CONCATENATE(Předžákyně!A39)</f>
      </c>
      <c r="C39" s="20">
        <f>CONCATENATE(Předžákyně!B39)</f>
      </c>
      <c r="D39" s="12" t="e">
        <f>CONCATENATE(Žákyně!#REF!)</f>
        <v>#REF!</v>
      </c>
      <c r="E39" s="21">
        <f>VALUE(Předžákyně!F39)</f>
        <v>0</v>
      </c>
      <c r="F39" s="12">
        <f t="shared" si="0"/>
        <v>33</v>
      </c>
    </row>
    <row r="40" spans="2:6" ht="66" customHeight="1">
      <c r="B40" s="19">
        <f>CONCATENATE(Předžákyně!A40)</f>
      </c>
      <c r="C40" s="20">
        <f>CONCATENATE(Předžákyně!B40)</f>
      </c>
      <c r="D40" s="12" t="e">
        <f>CONCATENATE(Žákyně!#REF!)</f>
        <v>#REF!</v>
      </c>
      <c r="E40" s="21">
        <f>VALUE(Předžákyně!F40)</f>
        <v>0</v>
      </c>
      <c r="F40" s="12">
        <f aca="true" t="shared" si="1" ref="F40:F56">(1)+F39</f>
        <v>34</v>
      </c>
    </row>
    <row r="41" spans="2:6" ht="66" customHeight="1">
      <c r="B41" s="19">
        <f>CONCATENATE(Předžákyně!A41)</f>
      </c>
      <c r="C41" s="20">
        <f>CONCATENATE(Předžákyně!B41)</f>
      </c>
      <c r="D41" s="12" t="e">
        <f>CONCATENATE(Žákyně!#REF!)</f>
        <v>#REF!</v>
      </c>
      <c r="E41" s="21">
        <f>VALUE(Předžákyně!F41)</f>
        <v>0</v>
      </c>
      <c r="F41" s="12">
        <f t="shared" si="1"/>
        <v>35</v>
      </c>
    </row>
    <row r="42" spans="2:6" ht="66" customHeight="1">
      <c r="B42" s="19">
        <f>CONCATENATE(Předžákyně!A42)</f>
      </c>
      <c r="C42" s="20">
        <f>CONCATENATE(Předžákyně!B42)</f>
      </c>
      <c r="D42" s="12" t="e">
        <f>CONCATENATE(Žákyně!#REF!)</f>
        <v>#REF!</v>
      </c>
      <c r="E42" s="21">
        <f>VALUE(Předžákyně!F42)</f>
        <v>0</v>
      </c>
      <c r="F42" s="12">
        <f t="shared" si="1"/>
        <v>36</v>
      </c>
    </row>
    <row r="43" spans="2:6" ht="66" customHeight="1">
      <c r="B43" s="19">
        <f>CONCATENATE(Předžákyně!A43)</f>
      </c>
      <c r="C43" s="20">
        <f>CONCATENATE(Předžákyně!B43)</f>
      </c>
      <c r="D43" s="12" t="e">
        <f>CONCATENATE(Žákyně!#REF!)</f>
        <v>#REF!</v>
      </c>
      <c r="E43" s="21">
        <f>VALUE(Předžákyně!F43)</f>
        <v>0</v>
      </c>
      <c r="F43" s="12">
        <f t="shared" si="1"/>
        <v>37</v>
      </c>
    </row>
    <row r="44" spans="2:6" ht="66" customHeight="1">
      <c r="B44" s="19">
        <f>CONCATENATE(Předžákyně!A44)</f>
      </c>
      <c r="C44" s="20">
        <f>CONCATENATE(Předžákyně!B44)</f>
      </c>
      <c r="D44" s="12" t="e">
        <f>CONCATENATE(Žákyně!#REF!)</f>
        <v>#REF!</v>
      </c>
      <c r="E44" s="21">
        <f>VALUE(Předžákyně!F44)</f>
        <v>0</v>
      </c>
      <c r="F44" s="12">
        <f t="shared" si="1"/>
        <v>38</v>
      </c>
    </row>
    <row r="45" spans="2:6" ht="66" customHeight="1">
      <c r="B45" s="19">
        <f>CONCATENATE(Předžákyně!A45)</f>
      </c>
      <c r="C45" s="20">
        <f>CONCATENATE(Předžákyně!B45)</f>
      </c>
      <c r="D45" s="12" t="e">
        <f>CONCATENATE(Žákyně!#REF!)</f>
        <v>#REF!</v>
      </c>
      <c r="E45" s="21">
        <f>VALUE(Předžákyně!F45)</f>
        <v>0</v>
      </c>
      <c r="F45" s="12">
        <f t="shared" si="1"/>
        <v>39</v>
      </c>
    </row>
    <row r="46" spans="2:6" ht="66" customHeight="1">
      <c r="B46" s="19">
        <f>CONCATENATE(Předžákyně!A46)</f>
      </c>
      <c r="C46" s="20">
        <f>CONCATENATE(Předžákyně!B46)</f>
      </c>
      <c r="D46" s="12" t="e">
        <f>CONCATENATE(Žákyně!#REF!)</f>
        <v>#REF!</v>
      </c>
      <c r="E46" s="21">
        <f>VALUE(Předžákyně!F46)</f>
        <v>0</v>
      </c>
      <c r="F46" s="12">
        <f t="shared" si="1"/>
        <v>40</v>
      </c>
    </row>
    <row r="47" spans="2:6" ht="66" customHeight="1">
      <c r="B47" s="19">
        <f>CONCATENATE(Předžákyně!A47)</f>
      </c>
      <c r="C47" s="20">
        <f>CONCATENATE(Předžákyně!B47)</f>
      </c>
      <c r="D47" s="12" t="e">
        <f>CONCATENATE(Žákyně!#REF!)</f>
        <v>#REF!</v>
      </c>
      <c r="E47" s="21">
        <f>VALUE(Předžákyně!F47)</f>
        <v>0</v>
      </c>
      <c r="F47" s="12">
        <f t="shared" si="1"/>
        <v>41</v>
      </c>
    </row>
    <row r="48" spans="2:6" ht="66" customHeight="1">
      <c r="B48" s="19">
        <f>CONCATENATE(Předžákyně!A48)</f>
      </c>
      <c r="C48" s="20">
        <f>CONCATENATE(Předžákyně!B48)</f>
      </c>
      <c r="D48" s="12" t="e">
        <f>CONCATENATE(Žákyně!#REF!)</f>
        <v>#REF!</v>
      </c>
      <c r="E48" s="21">
        <f>VALUE(Předžákyně!F48)</f>
        <v>0</v>
      </c>
      <c r="F48" s="12">
        <f t="shared" si="1"/>
        <v>42</v>
      </c>
    </row>
    <row r="49" spans="2:6" ht="66" customHeight="1">
      <c r="B49" s="19">
        <f>CONCATENATE(Předžákyně!A49)</f>
      </c>
      <c r="C49" s="20">
        <f>CONCATENATE(Předžákyně!B49)</f>
      </c>
      <c r="D49" s="12" t="e">
        <f>CONCATENATE(Žákyně!#REF!)</f>
        <v>#REF!</v>
      </c>
      <c r="E49" s="21">
        <f>VALUE(Předžákyně!F49)</f>
        <v>0</v>
      </c>
      <c r="F49" s="12">
        <f t="shared" si="1"/>
        <v>43</v>
      </c>
    </row>
    <row r="50" spans="2:6" ht="66" customHeight="1">
      <c r="B50" s="19">
        <f>CONCATENATE(Předžákyně!A50)</f>
      </c>
      <c r="C50" s="20">
        <f>CONCATENATE(Předžákyně!B50)</f>
      </c>
      <c r="D50" s="12" t="e">
        <f>CONCATENATE(Žákyně!#REF!)</f>
        <v>#REF!</v>
      </c>
      <c r="E50" s="21">
        <f>VALUE(Předžákyně!F50)</f>
        <v>0</v>
      </c>
      <c r="F50" s="12">
        <f t="shared" si="1"/>
        <v>44</v>
      </c>
    </row>
    <row r="51" spans="2:6" ht="66" customHeight="1">
      <c r="B51" s="19">
        <f>CONCATENATE(Předžákyně!A51)</f>
      </c>
      <c r="C51" s="20">
        <f>CONCATENATE(Předžákyně!B51)</f>
      </c>
      <c r="D51" s="12" t="e">
        <f>CONCATENATE(Žákyně!#REF!)</f>
        <v>#REF!</v>
      </c>
      <c r="E51" s="21">
        <f>VALUE(Předžákyně!F51)</f>
        <v>0</v>
      </c>
      <c r="F51" s="12">
        <f t="shared" si="1"/>
        <v>45</v>
      </c>
    </row>
    <row r="52" spans="2:6" ht="66" customHeight="1">
      <c r="B52" s="19">
        <f>CONCATENATE(Předžákyně!A52)</f>
      </c>
      <c r="C52" s="20">
        <f>CONCATENATE(Předžákyně!B52)</f>
      </c>
      <c r="D52" s="12" t="e">
        <f>CONCATENATE(Žákyně!#REF!)</f>
        <v>#REF!</v>
      </c>
      <c r="E52" s="21">
        <f>VALUE(Předžákyně!F52)</f>
        <v>0</v>
      </c>
      <c r="F52" s="12">
        <f t="shared" si="1"/>
        <v>46</v>
      </c>
    </row>
    <row r="53" spans="2:6" ht="66" customHeight="1">
      <c r="B53" s="19">
        <f>CONCATENATE(Předžákyně!A53)</f>
      </c>
      <c r="C53" s="20">
        <f>CONCATENATE(Předžákyně!B53)</f>
      </c>
      <c r="D53" s="12" t="e">
        <f>CONCATENATE(Žákyně!#REF!)</f>
        <v>#REF!</v>
      </c>
      <c r="E53" s="21">
        <f>VALUE(Předžákyně!F53)</f>
        <v>0</v>
      </c>
      <c r="F53" s="12">
        <f t="shared" si="1"/>
        <v>47</v>
      </c>
    </row>
    <row r="54" spans="2:6" ht="66" customHeight="1">
      <c r="B54" s="19">
        <f>CONCATENATE(Předžákyně!A54)</f>
      </c>
      <c r="C54" s="20">
        <f>CONCATENATE(Předžákyně!B54)</f>
      </c>
      <c r="D54" s="12" t="e">
        <f>CONCATENATE(Žákyně!#REF!)</f>
        <v>#REF!</v>
      </c>
      <c r="E54" s="21">
        <f>VALUE(Předžákyně!F54)</f>
        <v>0</v>
      </c>
      <c r="F54" s="12">
        <f t="shared" si="1"/>
        <v>48</v>
      </c>
    </row>
    <row r="55" spans="2:6" ht="66" customHeight="1">
      <c r="B55" s="19">
        <f>CONCATENATE(Předžákyně!A55)</f>
      </c>
      <c r="C55" s="20">
        <f>CONCATENATE(Předžákyně!B55)</f>
      </c>
      <c r="D55" s="12" t="e">
        <f>CONCATENATE(Žákyně!#REF!)</f>
        <v>#REF!</v>
      </c>
      <c r="E55" s="21">
        <f>VALUE(Předžákyně!F55)</f>
        <v>0</v>
      </c>
      <c r="F55" s="12">
        <f t="shared" si="1"/>
        <v>49</v>
      </c>
    </row>
    <row r="56" spans="2:6" ht="66" customHeight="1">
      <c r="B56" s="19">
        <f>CONCATENATE(Předžákyně!A56)</f>
      </c>
      <c r="C56" s="20">
        <f>CONCATENATE(Předžákyně!B56)</f>
      </c>
      <c r="D56" s="12" t="e">
        <f>CONCATENATE(Žákyně!#REF!)</f>
        <v>#REF!</v>
      </c>
      <c r="E56" s="21">
        <f>VALUE(Předžákyně!F56)</f>
        <v>0</v>
      </c>
      <c r="F56" s="12">
        <f t="shared" si="1"/>
        <v>50</v>
      </c>
    </row>
    <row r="57" ht="66" customHeight="1"/>
    <row r="58" ht="66" customHeight="1"/>
    <row r="59" ht="66" customHeight="1"/>
    <row r="60" ht="66" customHeight="1"/>
    <row r="61" ht="66" customHeight="1"/>
    <row r="62" ht="66" customHeight="1"/>
    <row r="63" ht="66" customHeight="1"/>
    <row r="64" ht="66" customHeight="1"/>
    <row r="65" ht="66" customHeight="1"/>
    <row r="66" ht="66" customHeight="1"/>
    <row r="67" ht="66" customHeight="1"/>
    <row r="68" ht="66" customHeight="1"/>
    <row r="69" ht="66" customHeight="1"/>
    <row r="70" ht="66" customHeight="1"/>
    <row r="71" ht="66" customHeight="1"/>
    <row r="72" ht="66" customHeight="1"/>
    <row r="73" ht="66" customHeight="1"/>
    <row r="74" ht="66" customHeight="1"/>
    <row r="75" ht="66" customHeight="1"/>
    <row r="76" ht="66" customHeight="1"/>
    <row r="77" ht="66" customHeight="1"/>
    <row r="78" ht="66" customHeight="1"/>
    <row r="79" ht="66" customHeight="1"/>
    <row r="80" ht="66" customHeight="1"/>
    <row r="81" ht="66" customHeight="1"/>
    <row r="82" ht="66" customHeight="1"/>
    <row r="83" ht="66" customHeight="1"/>
    <row r="84" ht="66" customHeight="1"/>
    <row r="85" ht="66" customHeight="1"/>
    <row r="86" ht="66" customHeight="1"/>
    <row r="87" ht="66" customHeight="1"/>
    <row r="88" ht="66" customHeight="1"/>
    <row r="89" ht="66" customHeight="1"/>
    <row r="90" ht="66" customHeight="1"/>
    <row r="91" ht="66" customHeight="1"/>
    <row r="92" ht="66" customHeight="1"/>
    <row r="93" ht="66" customHeight="1"/>
    <row r="94" ht="66" customHeight="1"/>
    <row r="95" ht="66" customHeight="1"/>
    <row r="96" ht="66" customHeight="1"/>
    <row r="97" ht="66" customHeight="1"/>
    <row r="98" ht="66" customHeight="1"/>
    <row r="99" ht="66" customHeight="1"/>
    <row r="100" ht="66" customHeight="1"/>
  </sheetData>
  <sheetProtection/>
  <mergeCells count="3">
    <mergeCell ref="B1:F1"/>
    <mergeCell ref="B3:C3"/>
    <mergeCell ref="D3:F3"/>
  </mergeCells>
  <printOptions/>
  <pageMargins left="0.7479166666666667" right="0.7479166666666667" top="0.9840277777777778" bottom="0.9840277777777778" header="0.5118055555555556" footer="0.49236111111111114"/>
  <pageSetup horizontalDpi="300" verticalDpi="300" orientation="landscape" paperSize="9" r:id="rId1"/>
  <headerFooter alignWithMargins="0">
    <oddFooter>&amp;CStránka 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Kojak</dc:creator>
  <cp:keywords/>
  <dc:description/>
  <cp:lastModifiedBy>Josef Kožený</cp:lastModifiedBy>
  <cp:lastPrinted>2011-12-31T09:48:03Z</cp:lastPrinted>
  <dcterms:created xsi:type="dcterms:W3CDTF">2011-12-26T20:44:12Z</dcterms:created>
  <dcterms:modified xsi:type="dcterms:W3CDTF">2011-12-31T09:50:33Z</dcterms:modified>
  <cp:category/>
  <cp:version/>
  <cp:contentType/>
  <cp:contentStatus/>
</cp:coreProperties>
</file>